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867" activeTab="9"/>
  </bookViews>
  <sheets>
    <sheet name="06ĐH_HTTT" sheetId="1" r:id="rId1"/>
    <sheet name="06ĐH_KTMT1" sheetId="8" r:id="rId2"/>
    <sheet name="06ĐH_KTMT2" sheetId="9" r:id="rId3"/>
    <sheet name="06ĐH_KTMT3" sheetId="10" r:id="rId4"/>
    <sheet name="06ĐH_KTMT4" sheetId="11" r:id="rId5"/>
    <sheet name="06ĐH_KT" sheetId="12" r:id="rId6"/>
    <sheet name="06ĐH_TV" sheetId="13" r:id="rId7"/>
    <sheet name="06ĐH_CTN" sheetId="14" r:id="rId8"/>
    <sheet name="06ĐH_BĐKH" sheetId="15" r:id="rId9"/>
    <sheet name="Sheet1" sheetId="19" r:id="rId10"/>
  </sheets>
  <calcPr calcId="144525"/>
</workbook>
</file>

<file path=xl/calcChain.xml><?xml version="1.0" encoding="utf-8"?>
<calcChain xmlns="http://schemas.openxmlformats.org/spreadsheetml/2006/main">
  <c r="G18" i="1" l="1"/>
  <c r="E72" i="15" l="1"/>
  <c r="A68" i="15"/>
  <c r="G66" i="15"/>
  <c r="H66" i="15" s="1"/>
  <c r="G65" i="15"/>
  <c r="H65" i="15" s="1"/>
  <c r="G64" i="15"/>
  <c r="H64" i="15" s="1"/>
  <c r="G63" i="15"/>
  <c r="H63" i="15" s="1"/>
  <c r="G62" i="15"/>
  <c r="H62" i="15" s="1"/>
  <c r="G61" i="15"/>
  <c r="H61" i="15" s="1"/>
  <c r="G60" i="15"/>
  <c r="H60" i="15" s="1"/>
  <c r="G59" i="15"/>
  <c r="H59" i="15" s="1"/>
  <c r="G58" i="15"/>
  <c r="H58" i="15" s="1"/>
  <c r="G57" i="15"/>
  <c r="H57" i="15" s="1"/>
  <c r="G56" i="15"/>
  <c r="H56" i="15" s="1"/>
  <c r="G55" i="15"/>
  <c r="H55" i="15" s="1"/>
  <c r="G54" i="15"/>
  <c r="H54" i="15" s="1"/>
  <c r="G53" i="15"/>
  <c r="H53" i="15" s="1"/>
  <c r="G52" i="15"/>
  <c r="H52" i="15" s="1"/>
  <c r="G51" i="15"/>
  <c r="H51" i="15" s="1"/>
  <c r="G50" i="15"/>
  <c r="H50" i="15" s="1"/>
  <c r="G49" i="15"/>
  <c r="H49" i="15" s="1"/>
  <c r="G48" i="15"/>
  <c r="H48" i="15" s="1"/>
  <c r="G47" i="15"/>
  <c r="H47" i="15" s="1"/>
  <c r="G46" i="15"/>
  <c r="H46" i="15" s="1"/>
  <c r="G45" i="15"/>
  <c r="H45" i="15" s="1"/>
  <c r="G44" i="15"/>
  <c r="H44" i="15" s="1"/>
  <c r="G43" i="15"/>
  <c r="H43" i="15" s="1"/>
  <c r="G42" i="15"/>
  <c r="H42" i="15" s="1"/>
  <c r="G41" i="15"/>
  <c r="H41" i="15" s="1"/>
  <c r="G40" i="15"/>
  <c r="H40" i="15" s="1"/>
  <c r="G39" i="15"/>
  <c r="H39" i="15" s="1"/>
  <c r="G38" i="15"/>
  <c r="H38" i="15" s="1"/>
  <c r="G37" i="15"/>
  <c r="H37" i="15" s="1"/>
  <c r="G36" i="15"/>
  <c r="H36" i="15" s="1"/>
  <c r="G35" i="15"/>
  <c r="H35" i="15" s="1"/>
  <c r="G34" i="15"/>
  <c r="H34" i="15" s="1"/>
  <c r="G33" i="15"/>
  <c r="H33" i="15" s="1"/>
  <c r="G32" i="15"/>
  <c r="H32" i="15" s="1"/>
  <c r="G31" i="15"/>
  <c r="H31" i="15" s="1"/>
  <c r="G30" i="15"/>
  <c r="H30" i="15" s="1"/>
  <c r="G29" i="15"/>
  <c r="H29" i="15" s="1"/>
  <c r="G28" i="15"/>
  <c r="H28" i="15" s="1"/>
  <c r="G27" i="15"/>
  <c r="H27" i="15" s="1"/>
  <c r="G26" i="15"/>
  <c r="H26" i="15" s="1"/>
  <c r="G25" i="15"/>
  <c r="H25" i="15" s="1"/>
  <c r="G24" i="15"/>
  <c r="H24" i="15" s="1"/>
  <c r="G23" i="15"/>
  <c r="H23" i="15" s="1"/>
  <c r="G22" i="15"/>
  <c r="H22" i="15" s="1"/>
  <c r="G21" i="15"/>
  <c r="H21" i="15" s="1"/>
  <c r="G20" i="15"/>
  <c r="H20" i="15" s="1"/>
  <c r="G19" i="15"/>
  <c r="H19" i="15" s="1"/>
  <c r="G18" i="15"/>
  <c r="H18" i="15" s="1"/>
  <c r="G17" i="15"/>
  <c r="H17" i="15" s="1"/>
  <c r="G16" i="15"/>
  <c r="H16" i="15" s="1"/>
  <c r="G15" i="15"/>
  <c r="E59" i="14"/>
  <c r="A55" i="14"/>
  <c r="G53" i="14"/>
  <c r="H53" i="14" s="1"/>
  <c r="G52" i="14"/>
  <c r="H52" i="14" s="1"/>
  <c r="G51" i="14"/>
  <c r="H51" i="14" s="1"/>
  <c r="G50" i="14"/>
  <c r="H50" i="14" s="1"/>
  <c r="G49" i="14"/>
  <c r="H49" i="14" s="1"/>
  <c r="G48" i="14"/>
  <c r="H48" i="14" s="1"/>
  <c r="G47" i="14"/>
  <c r="H47" i="14" s="1"/>
  <c r="G46" i="14"/>
  <c r="H46" i="14" s="1"/>
  <c r="G45" i="14"/>
  <c r="H45" i="14" s="1"/>
  <c r="G44" i="14"/>
  <c r="H44" i="14" s="1"/>
  <c r="G43" i="14"/>
  <c r="H43" i="14" s="1"/>
  <c r="G42" i="14"/>
  <c r="H42" i="14" s="1"/>
  <c r="G41" i="14"/>
  <c r="H41" i="14" s="1"/>
  <c r="G40" i="14"/>
  <c r="H40" i="14" s="1"/>
  <c r="G39" i="14"/>
  <c r="H39" i="14" s="1"/>
  <c r="G38" i="14"/>
  <c r="H38" i="14" s="1"/>
  <c r="G37" i="14"/>
  <c r="H37" i="14" s="1"/>
  <c r="G36" i="14"/>
  <c r="H36" i="14" s="1"/>
  <c r="G35" i="14"/>
  <c r="H35" i="14" s="1"/>
  <c r="G34" i="14"/>
  <c r="H34" i="14" s="1"/>
  <c r="G33" i="14"/>
  <c r="H33" i="14" s="1"/>
  <c r="G32" i="14"/>
  <c r="H32" i="14" s="1"/>
  <c r="G31" i="14"/>
  <c r="H31" i="14" s="1"/>
  <c r="G30" i="14"/>
  <c r="H30" i="14" s="1"/>
  <c r="G29" i="14"/>
  <c r="H29" i="14" s="1"/>
  <c r="G28" i="14"/>
  <c r="H28" i="14" s="1"/>
  <c r="G27" i="14"/>
  <c r="H27" i="14" s="1"/>
  <c r="G26" i="14"/>
  <c r="H26" i="14" s="1"/>
  <c r="G25" i="14"/>
  <c r="H25" i="14" s="1"/>
  <c r="G24" i="14"/>
  <c r="H24" i="14" s="1"/>
  <c r="G23" i="14"/>
  <c r="H23" i="14" s="1"/>
  <c r="G22" i="14"/>
  <c r="H22" i="14" s="1"/>
  <c r="G21" i="14"/>
  <c r="H21" i="14" s="1"/>
  <c r="G20" i="14"/>
  <c r="H20" i="14" s="1"/>
  <c r="G19" i="14"/>
  <c r="H19" i="14" s="1"/>
  <c r="G18" i="14"/>
  <c r="H18" i="14" s="1"/>
  <c r="G17" i="14"/>
  <c r="H17" i="14" s="1"/>
  <c r="G16" i="14"/>
  <c r="H16" i="14" s="1"/>
  <c r="G15" i="14"/>
  <c r="E22" i="13"/>
  <c r="A18" i="13"/>
  <c r="G16" i="13"/>
  <c r="H16" i="13" s="1"/>
  <c r="G15" i="13"/>
  <c r="E36" i="12"/>
  <c r="A33" i="12"/>
  <c r="G31" i="12"/>
  <c r="H31" i="12" s="1"/>
  <c r="G30" i="12"/>
  <c r="H30" i="12" s="1"/>
  <c r="G29" i="12"/>
  <c r="H29" i="12" s="1"/>
  <c r="G28" i="12"/>
  <c r="H28" i="12" s="1"/>
  <c r="G27" i="12"/>
  <c r="H27" i="12" s="1"/>
  <c r="G26" i="12"/>
  <c r="H26" i="12" s="1"/>
  <c r="G25" i="12"/>
  <c r="H25" i="12" s="1"/>
  <c r="G24" i="12"/>
  <c r="H24" i="12" s="1"/>
  <c r="G23" i="12"/>
  <c r="H23" i="12" s="1"/>
  <c r="G22" i="12"/>
  <c r="H22" i="12" s="1"/>
  <c r="G21" i="12"/>
  <c r="H21" i="12" s="1"/>
  <c r="G20" i="12"/>
  <c r="H20" i="12" s="1"/>
  <c r="G19" i="12"/>
  <c r="H19" i="12" s="1"/>
  <c r="G18" i="12"/>
  <c r="H18" i="12" s="1"/>
  <c r="G17" i="12"/>
  <c r="H17" i="12" s="1"/>
  <c r="G16" i="12"/>
  <c r="H16" i="12" s="1"/>
  <c r="G15" i="12"/>
  <c r="E58" i="11"/>
  <c r="A54" i="11"/>
  <c r="G52" i="11"/>
  <c r="H52" i="11" s="1"/>
  <c r="G51" i="11"/>
  <c r="H51" i="11" s="1"/>
  <c r="G50" i="11"/>
  <c r="H50" i="11" s="1"/>
  <c r="G49" i="11"/>
  <c r="H49" i="11" s="1"/>
  <c r="G48" i="11"/>
  <c r="H48" i="11" s="1"/>
  <c r="G47" i="11"/>
  <c r="H47" i="11" s="1"/>
  <c r="G46" i="11"/>
  <c r="H46" i="11" s="1"/>
  <c r="G45" i="11"/>
  <c r="H45" i="11" s="1"/>
  <c r="G44" i="11"/>
  <c r="H44" i="11" s="1"/>
  <c r="G43" i="11"/>
  <c r="H43" i="11" s="1"/>
  <c r="G42" i="11"/>
  <c r="H42" i="11" s="1"/>
  <c r="G41" i="11"/>
  <c r="H41" i="11" s="1"/>
  <c r="G40" i="11"/>
  <c r="H40" i="11" s="1"/>
  <c r="G39" i="11"/>
  <c r="H39" i="11" s="1"/>
  <c r="G38" i="11"/>
  <c r="H38" i="11" s="1"/>
  <c r="G37" i="11"/>
  <c r="H37" i="11" s="1"/>
  <c r="G36" i="11"/>
  <c r="H36" i="11" s="1"/>
  <c r="G35" i="11"/>
  <c r="H35" i="11" s="1"/>
  <c r="G34" i="11"/>
  <c r="H34" i="11" s="1"/>
  <c r="G33" i="11"/>
  <c r="H33" i="11" s="1"/>
  <c r="G32" i="11"/>
  <c r="H32" i="11" s="1"/>
  <c r="G31" i="11"/>
  <c r="H31" i="11" s="1"/>
  <c r="G30" i="11"/>
  <c r="H30" i="11" s="1"/>
  <c r="G29" i="11"/>
  <c r="H29" i="11" s="1"/>
  <c r="G28" i="11"/>
  <c r="H28" i="11" s="1"/>
  <c r="G27" i="11"/>
  <c r="H27" i="11" s="1"/>
  <c r="G26" i="11"/>
  <c r="H26" i="11" s="1"/>
  <c r="G25" i="11"/>
  <c r="H25" i="11" s="1"/>
  <c r="G24" i="11"/>
  <c r="H24" i="11" s="1"/>
  <c r="G23" i="11"/>
  <c r="H23" i="11" s="1"/>
  <c r="G22" i="11"/>
  <c r="H22" i="11" s="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H16" i="11" s="1"/>
  <c r="G15" i="11"/>
  <c r="E59" i="10"/>
  <c r="A55" i="10"/>
  <c r="G53" i="10"/>
  <c r="H53" i="10" s="1"/>
  <c r="G52" i="10"/>
  <c r="H52" i="10" s="1"/>
  <c r="G51" i="10"/>
  <c r="H51" i="10" s="1"/>
  <c r="G50" i="10"/>
  <c r="H50" i="10" s="1"/>
  <c r="G49" i="10"/>
  <c r="H49" i="10" s="1"/>
  <c r="G48" i="10"/>
  <c r="H48" i="10" s="1"/>
  <c r="G47" i="10"/>
  <c r="H47" i="10" s="1"/>
  <c r="G46" i="10"/>
  <c r="H46" i="10" s="1"/>
  <c r="G45" i="10"/>
  <c r="H45" i="10" s="1"/>
  <c r="G44" i="10"/>
  <c r="H44" i="10" s="1"/>
  <c r="G43" i="10"/>
  <c r="H43" i="10" s="1"/>
  <c r="G42" i="10"/>
  <c r="H42" i="10" s="1"/>
  <c r="G41" i="10"/>
  <c r="H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31" i="10"/>
  <c r="H31" i="10" s="1"/>
  <c r="G30" i="10"/>
  <c r="H30" i="10" s="1"/>
  <c r="G29" i="10"/>
  <c r="H29" i="10" s="1"/>
  <c r="G28" i="10"/>
  <c r="H28" i="10" s="1"/>
  <c r="G27" i="10"/>
  <c r="H27" i="10" s="1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17" i="10"/>
  <c r="H17" i="10" s="1"/>
  <c r="G16" i="10"/>
  <c r="H16" i="10" s="1"/>
  <c r="G15" i="10"/>
  <c r="E52" i="9"/>
  <c r="A48" i="9"/>
  <c r="G46" i="9"/>
  <c r="H46" i="9" s="1"/>
  <c r="G45" i="9"/>
  <c r="H45" i="9" s="1"/>
  <c r="G44" i="9"/>
  <c r="H44" i="9" s="1"/>
  <c r="G43" i="9"/>
  <c r="H43" i="9" s="1"/>
  <c r="G42" i="9"/>
  <c r="H42" i="9" s="1"/>
  <c r="G41" i="9"/>
  <c r="H41" i="9" s="1"/>
  <c r="G40" i="9"/>
  <c r="H40" i="9" s="1"/>
  <c r="G39" i="9"/>
  <c r="H39" i="9" s="1"/>
  <c r="G38" i="9"/>
  <c r="H38" i="9" s="1"/>
  <c r="G37" i="9"/>
  <c r="H37" i="9" s="1"/>
  <c r="G36" i="9"/>
  <c r="H36" i="9" s="1"/>
  <c r="G35" i="9"/>
  <c r="H35" i="9" s="1"/>
  <c r="G34" i="9"/>
  <c r="H34" i="9" s="1"/>
  <c r="G33" i="9"/>
  <c r="H33" i="9" s="1"/>
  <c r="G32" i="9"/>
  <c r="H32" i="9" s="1"/>
  <c r="G31" i="9"/>
  <c r="H31" i="9" s="1"/>
  <c r="G30" i="9"/>
  <c r="H30" i="9" s="1"/>
  <c r="G29" i="9"/>
  <c r="H29" i="9" s="1"/>
  <c r="G28" i="9"/>
  <c r="H28" i="9" s="1"/>
  <c r="G27" i="9"/>
  <c r="H27" i="9" s="1"/>
  <c r="G26" i="9"/>
  <c r="H26" i="9" s="1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E58" i="8"/>
  <c r="A54" i="8"/>
  <c r="G52" i="8"/>
  <c r="H52" i="8" s="1"/>
  <c r="G51" i="8"/>
  <c r="H51" i="8" s="1"/>
  <c r="G50" i="8"/>
  <c r="H50" i="8" s="1"/>
  <c r="G49" i="8"/>
  <c r="H49" i="8" s="1"/>
  <c r="G48" i="8"/>
  <c r="H48" i="8" s="1"/>
  <c r="G47" i="8"/>
  <c r="H47" i="8" s="1"/>
  <c r="G46" i="8"/>
  <c r="H46" i="8" s="1"/>
  <c r="G45" i="8"/>
  <c r="H45" i="8" s="1"/>
  <c r="G44" i="8"/>
  <c r="H44" i="8" s="1"/>
  <c r="G43" i="8"/>
  <c r="H43" i="8" s="1"/>
  <c r="G42" i="8"/>
  <c r="H42" i="8" s="1"/>
  <c r="G41" i="8"/>
  <c r="H41" i="8" s="1"/>
  <c r="G40" i="8"/>
  <c r="H40" i="8" s="1"/>
  <c r="G39" i="8"/>
  <c r="H39" i="8" s="1"/>
  <c r="G38" i="8"/>
  <c r="H38" i="8" s="1"/>
  <c r="G37" i="8"/>
  <c r="H37" i="8" s="1"/>
  <c r="G36" i="8"/>
  <c r="H36" i="8" s="1"/>
  <c r="G35" i="8"/>
  <c r="H35" i="8" s="1"/>
  <c r="G34" i="8"/>
  <c r="H34" i="8" s="1"/>
  <c r="G33" i="8"/>
  <c r="H33" i="8" s="1"/>
  <c r="G32" i="8"/>
  <c r="H32" i="8" s="1"/>
  <c r="G31" i="8"/>
  <c r="H31" i="8" s="1"/>
  <c r="G30" i="8"/>
  <c r="H30" i="8" s="1"/>
  <c r="G29" i="8"/>
  <c r="H29" i="8" s="1"/>
  <c r="G28" i="8"/>
  <c r="H28" i="8" s="1"/>
  <c r="G27" i="8"/>
  <c r="H27" i="8" s="1"/>
  <c r="G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D20" i="13" l="1"/>
  <c r="D70" i="15"/>
  <c r="D35" i="12"/>
  <c r="D57" i="14"/>
  <c r="D56" i="11"/>
  <c r="D55" i="8"/>
  <c r="D57" i="10"/>
  <c r="D50" i="9"/>
  <c r="H15" i="15"/>
  <c r="D68" i="15" s="1"/>
  <c r="D69" i="15"/>
  <c r="E69" i="15" s="1"/>
  <c r="H15" i="14"/>
  <c r="D55" i="14" s="1"/>
  <c r="D56" i="14"/>
  <c r="H15" i="13"/>
  <c r="D18" i="13" s="1"/>
  <c r="D19" i="13"/>
  <c r="H15" i="12"/>
  <c r="D33" i="12" s="1"/>
  <c r="D34" i="12"/>
  <c r="H15" i="11"/>
  <c r="D54" i="11" s="1"/>
  <c r="D55" i="11"/>
  <c r="H15" i="10"/>
  <c r="D55" i="10" s="1"/>
  <c r="D56" i="10"/>
  <c r="D49" i="9"/>
  <c r="H15" i="9"/>
  <c r="D48" i="9" s="1"/>
  <c r="D56" i="8"/>
  <c r="H15" i="8"/>
  <c r="D54" i="8" s="1"/>
  <c r="E20" i="13" l="1"/>
  <c r="E56" i="14"/>
  <c r="E70" i="15"/>
  <c r="E19" i="13"/>
  <c r="E35" i="12"/>
  <c r="E34" i="12"/>
  <c r="E57" i="14"/>
  <c r="E56" i="11"/>
  <c r="E55" i="11"/>
  <c r="E55" i="8"/>
  <c r="E56" i="8"/>
  <c r="E57" i="10"/>
  <c r="E56" i="10"/>
  <c r="E50" i="9"/>
  <c r="E49" i="9"/>
  <c r="G54" i="1" l="1"/>
  <c r="H54" i="1" s="1"/>
  <c r="G15" i="1" l="1"/>
  <c r="E60" i="1" l="1"/>
  <c r="A56" i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H18" i="1"/>
  <c r="G17" i="1"/>
  <c r="H17" i="1" s="1"/>
  <c r="G16" i="1"/>
  <c r="H16" i="1" s="1"/>
  <c r="D57" i="1" l="1"/>
  <c r="D58" i="1"/>
  <c r="H15" i="1"/>
  <c r="D56" i="1" s="1"/>
  <c r="E57" i="1" l="1"/>
  <c r="E58" i="1"/>
</calcChain>
</file>

<file path=xl/sharedStrings.xml><?xml version="1.0" encoding="utf-8"?>
<sst xmlns="http://schemas.openxmlformats.org/spreadsheetml/2006/main" count="1056" uniqueCount="671">
  <si>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</si>
  <si>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</si>
  <si>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</si>
  <si>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</si>
  <si>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</si>
  <si>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</si>
  <si>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</si>
  <si>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</si>
  <si>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</si>
  <si>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</si>
  <si>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</si>
  <si>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</si>
  <si>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</si>
  <si>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</si>
  <si>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</si>
  <si>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</si>
  <si>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</si>
  <si>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</si>
  <si>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</si>
  <si>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</si>
  <si>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</si>
  <si>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</si>
  <si>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</si>
  <si>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Anh</t>
  </si>
  <si>
    <t>Huy</t>
  </si>
  <si>
    <t>Linh</t>
  </si>
  <si>
    <t>Nhi</t>
  </si>
  <si>
    <t>Trinh</t>
  </si>
  <si>
    <t xml:space="preserve">KHOA LUẬT VÀ LÝ LUẬN CHÍNH TRỊ </t>
  </si>
  <si>
    <t>BẢNG ĐIỂM QUÁ TRÌNH</t>
  </si>
  <si>
    <t xml:space="preserve">       NĂM HỌC: </t>
  </si>
  <si>
    <t>My</t>
  </si>
  <si>
    <t>Nhung</t>
  </si>
  <si>
    <t>Trân</t>
  </si>
  <si>
    <t>Yến</t>
  </si>
  <si>
    <t>Hiếu</t>
  </si>
  <si>
    <t>Ngân</t>
  </si>
  <si>
    <t>Thảo</t>
  </si>
  <si>
    <t>Thịnh</t>
  </si>
  <si>
    <t>Nam</t>
  </si>
  <si>
    <t>Trang</t>
  </si>
  <si>
    <t>Trần Thị Ngọc</t>
  </si>
  <si>
    <t>Đức</t>
  </si>
  <si>
    <t>Na</t>
  </si>
  <si>
    <t>Uyên</t>
  </si>
  <si>
    <t>An</t>
  </si>
  <si>
    <t>Bình</t>
  </si>
  <si>
    <t>Dương</t>
  </si>
  <si>
    <t>Hào</t>
  </si>
  <si>
    <t>Nguyễn Thị Kiều</t>
  </si>
  <si>
    <t>Nguyễn Nhật</t>
  </si>
  <si>
    <t>Nghĩa</t>
  </si>
  <si>
    <t>Phương</t>
  </si>
  <si>
    <t>Tài</t>
  </si>
  <si>
    <t>Thương</t>
  </si>
  <si>
    <t>Phan Đức</t>
  </si>
  <si>
    <t>Tú</t>
  </si>
  <si>
    <t>Tuấn</t>
  </si>
  <si>
    <t xml:space="preserve">Nguyễn Thị Thùy </t>
  </si>
  <si>
    <t>Vân</t>
  </si>
  <si>
    <t>Vi</t>
  </si>
  <si>
    <t>Vy</t>
  </si>
  <si>
    <t>Hà</t>
  </si>
  <si>
    <t>Hoàng</t>
  </si>
  <si>
    <t>Khang</t>
  </si>
  <si>
    <t>Nguyên</t>
  </si>
  <si>
    <t>Phúc</t>
  </si>
  <si>
    <t>Bảo</t>
  </si>
  <si>
    <t>Hân</t>
  </si>
  <si>
    <t>Đặng Hoàng</t>
  </si>
  <si>
    <t>Phát</t>
  </si>
  <si>
    <t>Thái</t>
  </si>
  <si>
    <t>Thi</t>
  </si>
  <si>
    <t>Toàn</t>
  </si>
  <si>
    <t>Trâm</t>
  </si>
  <si>
    <t>Trực</t>
  </si>
  <si>
    <t>Nguyễn Xuân</t>
  </si>
  <si>
    <t>Trần Trung</t>
  </si>
  <si>
    <t>Nguyễn Hồng</t>
  </si>
  <si>
    <t>Nguyễn Hoàng</t>
  </si>
  <si>
    <t>Thành</t>
  </si>
  <si>
    <t>Hùng</t>
  </si>
  <si>
    <t>Võ Minh</t>
  </si>
  <si>
    <t>Phạm Thanh</t>
  </si>
  <si>
    <t>Khanh</t>
  </si>
  <si>
    <t>Thắng</t>
  </si>
  <si>
    <t>Minh</t>
  </si>
  <si>
    <t>Nhựt</t>
  </si>
  <si>
    <t>Sơn</t>
  </si>
  <si>
    <t>Trọng</t>
  </si>
  <si>
    <t>Hưng</t>
  </si>
  <si>
    <t>Nguyễn Mạnh</t>
  </si>
  <si>
    <t>Mi</t>
  </si>
  <si>
    <t>Nguyễn Thanh</t>
  </si>
  <si>
    <t>Duy</t>
  </si>
  <si>
    <t>Khoa</t>
  </si>
  <si>
    <t>Tâm</t>
  </si>
  <si>
    <t>Lê Hoàng</t>
  </si>
  <si>
    <t>Long</t>
  </si>
  <si>
    <t>Nguyễn Minh</t>
  </si>
  <si>
    <t>Châu</t>
  </si>
  <si>
    <t>Hằng</t>
  </si>
  <si>
    <t>Hiền</t>
  </si>
  <si>
    <t>Liên</t>
  </si>
  <si>
    <t>Nhật</t>
  </si>
  <si>
    <t>Như</t>
  </si>
  <si>
    <t>Nguyễn Thị Quỳnh</t>
  </si>
  <si>
    <t>Nguyễn Ngọc</t>
  </si>
  <si>
    <t>Thu</t>
  </si>
  <si>
    <t>Trần Thị Thanh</t>
  </si>
  <si>
    <t>Thúy</t>
  </si>
  <si>
    <t>Thư</t>
  </si>
  <si>
    <t>Nguyễn Phi</t>
  </si>
  <si>
    <t>Thy</t>
  </si>
  <si>
    <t>Tiên</t>
  </si>
  <si>
    <t>Tiến</t>
  </si>
  <si>
    <t>Trường</t>
  </si>
  <si>
    <t>Phan Thanh</t>
  </si>
  <si>
    <t>Nguyễn Ngọc Phương</t>
  </si>
  <si>
    <t>0650070003</t>
  </si>
  <si>
    <t>Lê Ngọc Trâm</t>
  </si>
  <si>
    <t>0650070002</t>
  </si>
  <si>
    <t>Lý Quốc Thiên</t>
  </si>
  <si>
    <t>Ân</t>
  </si>
  <si>
    <t>0650070004</t>
  </si>
  <si>
    <t>Nguyễn Đình</t>
  </si>
  <si>
    <t>0650070006</t>
  </si>
  <si>
    <t>Lê Huy</t>
  </si>
  <si>
    <t>0650070007</t>
  </si>
  <si>
    <t>Đặng Hải Huệ</t>
  </si>
  <si>
    <t>Chi</t>
  </si>
  <si>
    <t>0650070008</t>
  </si>
  <si>
    <t>Nguyễn Thị Diễm</t>
  </si>
  <si>
    <t>0650070009</t>
  </si>
  <si>
    <t>Nguyễn Đạt</t>
  </si>
  <si>
    <t>Danh</t>
  </si>
  <si>
    <t>0650070014</t>
  </si>
  <si>
    <t>Nguyễn Chí</t>
  </si>
  <si>
    <t>Dũng</t>
  </si>
  <si>
    <t>0650070016</t>
  </si>
  <si>
    <t>Phan Thị Mỷ</t>
  </si>
  <si>
    <t>Duyên</t>
  </si>
  <si>
    <t>0650070015</t>
  </si>
  <si>
    <t>0650070010</t>
  </si>
  <si>
    <t>Bùi Thị Anh</t>
  </si>
  <si>
    <t>Đào</t>
  </si>
  <si>
    <t>0650070012</t>
  </si>
  <si>
    <t>Lê Trần Tấn</t>
  </si>
  <si>
    <t>Đạt</t>
  </si>
  <si>
    <t>0650070011</t>
  </si>
  <si>
    <t>Nguyễn Kiều Quốc</t>
  </si>
  <si>
    <t>0650070017</t>
  </si>
  <si>
    <t>Trần Nguyễn Anh</t>
  </si>
  <si>
    <t>0650070018</t>
  </si>
  <si>
    <t>Lê Đình</t>
  </si>
  <si>
    <t>0650070019</t>
  </si>
  <si>
    <t>Huỳnh Văn</t>
  </si>
  <si>
    <t>0650070020</t>
  </si>
  <si>
    <t>0650070023</t>
  </si>
  <si>
    <t>0650070025</t>
  </si>
  <si>
    <t>Phạm Anh</t>
  </si>
  <si>
    <t>0650070028</t>
  </si>
  <si>
    <t>Lê Duy</t>
  </si>
  <si>
    <t>0650070027</t>
  </si>
  <si>
    <t>Phan Hữu</t>
  </si>
  <si>
    <t>Lộc</t>
  </si>
  <si>
    <t>0650070029</t>
  </si>
  <si>
    <t>Nguyễn Tiến</t>
  </si>
  <si>
    <t>Lượng</t>
  </si>
  <si>
    <t>0650070031</t>
  </si>
  <si>
    <t>0650070033</t>
  </si>
  <si>
    <t>Ngô Văn</t>
  </si>
  <si>
    <t>0650070034</t>
  </si>
  <si>
    <t>Nguyễn Phú</t>
  </si>
  <si>
    <t>0650070035</t>
  </si>
  <si>
    <t>Lại Duy</t>
  </si>
  <si>
    <t>Nguyễn</t>
  </si>
  <si>
    <t>0650070036</t>
  </si>
  <si>
    <t>Trương Thảo</t>
  </si>
  <si>
    <t>0650070037</t>
  </si>
  <si>
    <t>Nho</t>
  </si>
  <si>
    <t>0550070033</t>
  </si>
  <si>
    <t>0650070038</t>
  </si>
  <si>
    <t>Nguyễn Thị</t>
  </si>
  <si>
    <t>Oanh</t>
  </si>
  <si>
    <t>0650070039</t>
  </si>
  <si>
    <t>Lê Trần Minh</t>
  </si>
  <si>
    <t>Quang</t>
  </si>
  <si>
    <t>0650070040</t>
  </si>
  <si>
    <t>Lê Tuấn</t>
  </si>
  <si>
    <t>0650070042</t>
  </si>
  <si>
    <t>0650070041</t>
  </si>
  <si>
    <t>Đỗ Anh</t>
  </si>
  <si>
    <t>0650070044</t>
  </si>
  <si>
    <t>Thủy</t>
  </si>
  <si>
    <t>0650070043</t>
  </si>
  <si>
    <t>Phạm Huỳnh Ngọc Uyển</t>
  </si>
  <si>
    <t>0650070045</t>
  </si>
  <si>
    <t>Huỳnh Nhã</t>
  </si>
  <si>
    <t>Trúc</t>
  </si>
  <si>
    <t>0650070046</t>
  </si>
  <si>
    <t>Vũ Văn</t>
  </si>
  <si>
    <t>0650070047</t>
  </si>
  <si>
    <t>Nguyễn Đăng Nhã</t>
  </si>
  <si>
    <t>0650070048</t>
  </si>
  <si>
    <t>Đặng Bảo</t>
  </si>
  <si>
    <t>0650020001</t>
  </si>
  <si>
    <t>Cao Thị Thúy</t>
  </si>
  <si>
    <t>0650020004</t>
  </si>
  <si>
    <t>Đỗ Thị Kim</t>
  </si>
  <si>
    <t>0650020005</t>
  </si>
  <si>
    <t xml:space="preserve">Nguyễn Quỳnh </t>
  </si>
  <si>
    <t>0650020003</t>
  </si>
  <si>
    <t>Lê Thị Bảo</t>
  </si>
  <si>
    <t>0650020006</t>
  </si>
  <si>
    <t>0650020010</t>
  </si>
  <si>
    <t>Nguyễn Thị Mỹ</t>
  </si>
  <si>
    <t>0650020007</t>
  </si>
  <si>
    <t>Đạo</t>
  </si>
  <si>
    <t>0650020008</t>
  </si>
  <si>
    <t>Nguyễn Hà Hữu</t>
  </si>
  <si>
    <t>0650020011</t>
  </si>
  <si>
    <t>Đỗ Thị Thanh</t>
  </si>
  <si>
    <t>0650020013</t>
  </si>
  <si>
    <t xml:space="preserve">Phan Thế </t>
  </si>
  <si>
    <t>Hiển</t>
  </si>
  <si>
    <t>0650020014</t>
  </si>
  <si>
    <t>Đỗ Minh</t>
  </si>
  <si>
    <t>0550020022</t>
  </si>
  <si>
    <t>0650020017</t>
  </si>
  <si>
    <t>Nguyễn Thị Hồng</t>
  </si>
  <si>
    <t>0550020076</t>
  </si>
  <si>
    <t>Trần Quang Tấn</t>
  </si>
  <si>
    <t>0650020019</t>
  </si>
  <si>
    <t>Mẫn</t>
  </si>
  <si>
    <t>0650020020</t>
  </si>
  <si>
    <t>Phạm Thị Trà</t>
  </si>
  <si>
    <t>0650020021</t>
  </si>
  <si>
    <t>Trần Đặng Phương</t>
  </si>
  <si>
    <t>0650020022</t>
  </si>
  <si>
    <t>Hồ Tuyết</t>
  </si>
  <si>
    <t>0650020023</t>
  </si>
  <si>
    <t xml:space="preserve">Trần Trung </t>
  </si>
  <si>
    <t>0650020024</t>
  </si>
  <si>
    <t>Vy Trung</t>
  </si>
  <si>
    <t>0650020027</t>
  </si>
  <si>
    <t xml:space="preserve">Tạ Chánh </t>
  </si>
  <si>
    <t>0650020026</t>
  </si>
  <si>
    <t>Lý Hồng</t>
  </si>
  <si>
    <t>Phấn</t>
  </si>
  <si>
    <t>0650020028</t>
  </si>
  <si>
    <t>0650020029</t>
  </si>
  <si>
    <t>0650020030</t>
  </si>
  <si>
    <t>Lê Năng</t>
  </si>
  <si>
    <t>0650020031</t>
  </si>
  <si>
    <t>Phạm Hoàng</t>
  </si>
  <si>
    <t>Thiên</t>
  </si>
  <si>
    <t>0650020032</t>
  </si>
  <si>
    <t>Thiều</t>
  </si>
  <si>
    <t>0650020033</t>
  </si>
  <si>
    <t>Phan Vũ</t>
  </si>
  <si>
    <t>0650020034</t>
  </si>
  <si>
    <t>0650020035</t>
  </si>
  <si>
    <t xml:space="preserve">Lê Nguyễn Thủy </t>
  </si>
  <si>
    <t>0650020036</t>
  </si>
  <si>
    <t>Nguyễn Trọng</t>
  </si>
  <si>
    <t>Tính</t>
  </si>
  <si>
    <t>0650020037</t>
  </si>
  <si>
    <t xml:space="preserve">Lê Thị Mỹ </t>
  </si>
  <si>
    <t>Trà</t>
  </si>
  <si>
    <t>0650020038</t>
  </si>
  <si>
    <t>Trịnh Thị Thùy</t>
  </si>
  <si>
    <t>0650020039</t>
  </si>
  <si>
    <t>Nguyễn Đức</t>
  </si>
  <si>
    <t>0650020041</t>
  </si>
  <si>
    <t>0650020042</t>
  </si>
  <si>
    <t>Phan Thị Thanh</t>
  </si>
  <si>
    <t>Tuyền</t>
  </si>
  <si>
    <t>0650020043</t>
  </si>
  <si>
    <t>Trần Thị</t>
  </si>
  <si>
    <t>0650020044</t>
  </si>
  <si>
    <t>Võ Thị Tường</t>
  </si>
  <si>
    <t>0650020046</t>
  </si>
  <si>
    <t>Vũ Ngọc Lan</t>
  </si>
  <si>
    <t>0650020047</t>
  </si>
  <si>
    <t>Cao Thị Ngọc</t>
  </si>
  <si>
    <t>Ánh</t>
  </si>
  <si>
    <t>0650020048</t>
  </si>
  <si>
    <t>Đồng Nguyễn Bảo</t>
  </si>
  <si>
    <t>0650020049</t>
  </si>
  <si>
    <t>Trần Thị Hoàng</t>
  </si>
  <si>
    <t>Diễm</t>
  </si>
  <si>
    <t>0650020050</t>
  </si>
  <si>
    <t xml:space="preserve">Nguyễn Anh </t>
  </si>
  <si>
    <t>0650020053</t>
  </si>
  <si>
    <t>Hồ Tấn</t>
  </si>
  <si>
    <t>0650020054</t>
  </si>
  <si>
    <t>Trần Thị Thu</t>
  </si>
  <si>
    <t>0650020056</t>
  </si>
  <si>
    <t>Lê Thị Bích</t>
  </si>
  <si>
    <t>Hảo</t>
  </si>
  <si>
    <t>0650020055</t>
  </si>
  <si>
    <t>Phan Thị Mỹ</t>
  </si>
  <si>
    <t>0650020057</t>
  </si>
  <si>
    <t>Hoà</t>
  </si>
  <si>
    <t>0650020059</t>
  </si>
  <si>
    <t>Huỳnh Thị Như</t>
  </si>
  <si>
    <t>Huynh</t>
  </si>
  <si>
    <t>0650020058</t>
  </si>
  <si>
    <t xml:space="preserve">Lã Khánh </t>
  </si>
  <si>
    <t>0650020060</t>
  </si>
  <si>
    <t xml:space="preserve">Trịnh Bảo </t>
  </si>
  <si>
    <t>0650020062</t>
  </si>
  <si>
    <t xml:space="preserve">Nguyễn Thị Tường </t>
  </si>
  <si>
    <t>Lâm</t>
  </si>
  <si>
    <t>0650020063</t>
  </si>
  <si>
    <t>Cù Tiến</t>
  </si>
  <si>
    <t>Liêm</t>
  </si>
  <si>
    <t>0650020064</t>
  </si>
  <si>
    <t>Bùi Lý Mỹ</t>
  </si>
  <si>
    <t>0650020066</t>
  </si>
  <si>
    <t>Lê Bội</t>
  </si>
  <si>
    <t>0650020067</t>
  </si>
  <si>
    <t xml:space="preserve">Phan Bửu </t>
  </si>
  <si>
    <t>Ngọc</t>
  </si>
  <si>
    <t>0650020069</t>
  </si>
  <si>
    <t>Nguyễn Trương Hồng</t>
  </si>
  <si>
    <t>0650020070</t>
  </si>
  <si>
    <t>Lê Thị Huỳnh</t>
  </si>
  <si>
    <t>0650020074</t>
  </si>
  <si>
    <t>Đặng Thị Bích</t>
  </si>
  <si>
    <t>0650020073</t>
  </si>
  <si>
    <t>Ngô Hoài</t>
  </si>
  <si>
    <t>0650020075</t>
  </si>
  <si>
    <t>Phạm Công</t>
  </si>
  <si>
    <t>0650020077</t>
  </si>
  <si>
    <t>Đào Nguyễn Kim</t>
  </si>
  <si>
    <t>Quyền</t>
  </si>
  <si>
    <t>0650020078</t>
  </si>
  <si>
    <t>Phùng Châu Đức</t>
  </si>
  <si>
    <t>0650020079</t>
  </si>
  <si>
    <t xml:space="preserve">Hứa Nhật </t>
  </si>
  <si>
    <t>Tân</t>
  </si>
  <si>
    <t>0650020080</t>
  </si>
  <si>
    <t>Phạm Thị</t>
  </si>
  <si>
    <t>0650020082</t>
  </si>
  <si>
    <t>Đặng Thị Kim</t>
  </si>
  <si>
    <t>Thoa</t>
  </si>
  <si>
    <t>0650020083</t>
  </si>
  <si>
    <t>Lê Thị Minh</t>
  </si>
  <si>
    <t>0650020085</t>
  </si>
  <si>
    <t>Trần Lê Thảo</t>
  </si>
  <si>
    <t>0650020086</t>
  </si>
  <si>
    <t>0650020089</t>
  </si>
  <si>
    <t>Nguyễn Thị Thảo</t>
  </si>
  <si>
    <t>0650020090</t>
  </si>
  <si>
    <t>0650020091</t>
  </si>
  <si>
    <t>Nguyễn Quốc Gia</t>
  </si>
  <si>
    <t>0650020092</t>
  </si>
  <si>
    <t>Nguyễn A</t>
  </si>
  <si>
    <t>Có</t>
  </si>
  <si>
    <t>0650020094</t>
  </si>
  <si>
    <t xml:space="preserve">Nguyễn Tiến </t>
  </si>
  <si>
    <t>0650020096</t>
  </si>
  <si>
    <t>Huỳnh Thị Thúy</t>
  </si>
  <si>
    <t>0650020093</t>
  </si>
  <si>
    <t>Lê Thị</t>
  </si>
  <si>
    <t>0650020098</t>
  </si>
  <si>
    <t>Võ Thị Sơn</t>
  </si>
  <si>
    <t>0650020099</t>
  </si>
  <si>
    <t>Hạnh</t>
  </si>
  <si>
    <t>0650020102</t>
  </si>
  <si>
    <t>Trần Đức</t>
  </si>
  <si>
    <t>0650020103</t>
  </si>
  <si>
    <t>Lê Lệ</t>
  </si>
  <si>
    <t>Huỳnh</t>
  </si>
  <si>
    <t>0650020101</t>
  </si>
  <si>
    <t>0650020104</t>
  </si>
  <si>
    <t>Khuyên</t>
  </si>
  <si>
    <t>0650020106</t>
  </si>
  <si>
    <t>Dương Thị Mỹ</t>
  </si>
  <si>
    <t>0650020107</t>
  </si>
  <si>
    <t>Trần Thanh</t>
  </si>
  <si>
    <t>0650020108</t>
  </si>
  <si>
    <t xml:space="preserve">Phạm Văn </t>
  </si>
  <si>
    <t>Luận</t>
  </si>
  <si>
    <t>0650020110</t>
  </si>
  <si>
    <t>Huỳnh Hiếu</t>
  </si>
  <si>
    <t>0650020156</t>
  </si>
  <si>
    <t>Đinh Nguyễn Minh</t>
  </si>
  <si>
    <t>0650020112</t>
  </si>
  <si>
    <t xml:space="preserve">Nguyễn Thị Kiều </t>
  </si>
  <si>
    <t>0650020113</t>
  </si>
  <si>
    <t>Nguyễn Thị Bích</t>
  </si>
  <si>
    <t>0650020114</t>
  </si>
  <si>
    <t>Huỳnh Tấn</t>
  </si>
  <si>
    <t>0650020115</t>
  </si>
  <si>
    <t>Huỳnh Thị Hồng</t>
  </si>
  <si>
    <t>0650020134</t>
  </si>
  <si>
    <t>Nguyễn Thị Kim</t>
  </si>
  <si>
    <t>Quy</t>
  </si>
  <si>
    <t>0650020117</t>
  </si>
  <si>
    <t>Trần Ngọc</t>
  </si>
  <si>
    <t>Tấn</t>
  </si>
  <si>
    <t>0650020118</t>
  </si>
  <si>
    <t>Trần Cẩm</t>
  </si>
  <si>
    <t>Thanh</t>
  </si>
  <si>
    <t>0650020119</t>
  </si>
  <si>
    <t>Ngô Thị</t>
  </si>
  <si>
    <t>Thêm</t>
  </si>
  <si>
    <t>0650020120</t>
  </si>
  <si>
    <t xml:space="preserve">Phạm Thị Kim </t>
  </si>
  <si>
    <t>0650020121</t>
  </si>
  <si>
    <t>0650020124</t>
  </si>
  <si>
    <t>Nguyễn Bích</t>
  </si>
  <si>
    <t>0650020123</t>
  </si>
  <si>
    <t>Phạm Thị Cẩm</t>
  </si>
  <si>
    <t>0650020125</t>
  </si>
  <si>
    <t xml:space="preserve">Lưu Nguyễn Công </t>
  </si>
  <si>
    <t>0650020126</t>
  </si>
  <si>
    <t>Trần Thị Bảo</t>
  </si>
  <si>
    <t>0650020127</t>
  </si>
  <si>
    <t>Trí</t>
  </si>
  <si>
    <t>0650020128</t>
  </si>
  <si>
    <t>0650020129</t>
  </si>
  <si>
    <t xml:space="preserve">Lê Xuân </t>
  </si>
  <si>
    <t>0650020132</t>
  </si>
  <si>
    <t>Trần Công</t>
  </si>
  <si>
    <t>Văn</t>
  </si>
  <si>
    <t>0650020133</t>
  </si>
  <si>
    <t>Đặng Thị</t>
  </si>
  <si>
    <t>Xuân</t>
  </si>
  <si>
    <t>0650020135</t>
  </si>
  <si>
    <t>Trần Thị Vân</t>
  </si>
  <si>
    <t>0650020137</t>
  </si>
  <si>
    <t xml:space="preserve">Vũ Gia </t>
  </si>
  <si>
    <t>0650020180</t>
  </si>
  <si>
    <t>Phạm Tuấn</t>
  </si>
  <si>
    <t>0650020140</t>
  </si>
  <si>
    <t>Phạm Minh</t>
  </si>
  <si>
    <t>0650020143</t>
  </si>
  <si>
    <t>0650020145</t>
  </si>
  <si>
    <t>Phạm Vượt Hứa</t>
  </si>
  <si>
    <t>Hẹn</t>
  </si>
  <si>
    <t>0650020146</t>
  </si>
  <si>
    <t>Đỗ Đức</t>
  </si>
  <si>
    <t>0650020147</t>
  </si>
  <si>
    <t>0650020148</t>
  </si>
  <si>
    <t>Lê Yến</t>
  </si>
  <si>
    <t>0650020149</t>
  </si>
  <si>
    <t>Lan</t>
  </si>
  <si>
    <t>0650020150</t>
  </si>
  <si>
    <t xml:space="preserve">Đặng Thị Ngọc </t>
  </si>
  <si>
    <t>0650020152</t>
  </si>
  <si>
    <t>Phan Minh</t>
  </si>
  <si>
    <t>Luân</t>
  </si>
  <si>
    <t>0650020153</t>
  </si>
  <si>
    <t xml:space="preserve">Huỳnh Công </t>
  </si>
  <si>
    <t>0650020154</t>
  </si>
  <si>
    <t>Trần Diểm</t>
  </si>
  <si>
    <t>0650020155</t>
  </si>
  <si>
    <t>Dương Bích</t>
  </si>
  <si>
    <t>0650020182</t>
  </si>
  <si>
    <t>Đào Duy</t>
  </si>
  <si>
    <t>0650020157</t>
  </si>
  <si>
    <t>Nhân</t>
  </si>
  <si>
    <t>0650020158</t>
  </si>
  <si>
    <t>Huỳnh Ngọc</t>
  </si>
  <si>
    <t>Nhị</t>
  </si>
  <si>
    <t>0650020159</t>
  </si>
  <si>
    <t>Trần Thục</t>
  </si>
  <si>
    <t>Nương</t>
  </si>
  <si>
    <t>0650020160</t>
  </si>
  <si>
    <t>Phong</t>
  </si>
  <si>
    <t>0650020161</t>
  </si>
  <si>
    <t>Nguyễn Như</t>
  </si>
  <si>
    <t>Quỳnh</t>
  </si>
  <si>
    <t>0650020162</t>
  </si>
  <si>
    <t>0650020163</t>
  </si>
  <si>
    <t>Tô Hoàng</t>
  </si>
  <si>
    <t>0650020165</t>
  </si>
  <si>
    <t xml:space="preserve">Chu Văn </t>
  </si>
  <si>
    <t>0650020166</t>
  </si>
  <si>
    <t xml:space="preserve">Trần Duy </t>
  </si>
  <si>
    <t>0650020164</t>
  </si>
  <si>
    <t>0650020167</t>
  </si>
  <si>
    <t>Nguyễn Chánh</t>
  </si>
  <si>
    <t>0650020169</t>
  </si>
  <si>
    <t xml:space="preserve">Nguyễn Công </t>
  </si>
  <si>
    <t>Thuận</t>
  </si>
  <si>
    <t>0650020170</t>
  </si>
  <si>
    <t xml:space="preserve">Nguyễn Thị Minh </t>
  </si>
  <si>
    <t>0650020168</t>
  </si>
  <si>
    <t>Nguyễn Phạm Minh</t>
  </si>
  <si>
    <t>0650020172</t>
  </si>
  <si>
    <t>Ngô Đông</t>
  </si>
  <si>
    <t>0650020173</t>
  </si>
  <si>
    <t xml:space="preserve">Bùi Nguyễn Bích </t>
  </si>
  <si>
    <t>0650020174</t>
  </si>
  <si>
    <t>Huỳnh Bảo</t>
  </si>
  <si>
    <t>0650020175</t>
  </si>
  <si>
    <t>0650020176</t>
  </si>
  <si>
    <t>Đặng Minh</t>
  </si>
  <si>
    <t>0650020177</t>
  </si>
  <si>
    <t>Lưu Thị Tường</t>
  </si>
  <si>
    <t>0650020178</t>
  </si>
  <si>
    <t>Võ Thị Anh</t>
  </si>
  <si>
    <t>0650020179</t>
  </si>
  <si>
    <t>Văn Hải</t>
  </si>
  <si>
    <t>0650010003</t>
  </si>
  <si>
    <t>0650010001</t>
  </si>
  <si>
    <t>Đại</t>
  </si>
  <si>
    <t>0650010005</t>
  </si>
  <si>
    <t xml:space="preserve">Dương Chung Gia </t>
  </si>
  <si>
    <t>0650010008</t>
  </si>
  <si>
    <t>Nguyễn Thị Minh</t>
  </si>
  <si>
    <t>0650010012</t>
  </si>
  <si>
    <t>Trần Tuyết</t>
  </si>
  <si>
    <t>0650010014</t>
  </si>
  <si>
    <t xml:space="preserve">Nguyễn Thị Thu </t>
  </si>
  <si>
    <t>0650010016</t>
  </si>
  <si>
    <t xml:space="preserve">Hồ Thiên </t>
  </si>
  <si>
    <t>0650010015</t>
  </si>
  <si>
    <t>0650010017</t>
  </si>
  <si>
    <t>0650010018</t>
  </si>
  <si>
    <t>0650010019</t>
  </si>
  <si>
    <t xml:space="preserve">Nguyễn Ái </t>
  </si>
  <si>
    <t>0650010020</t>
  </si>
  <si>
    <t>Nguyễn Anh</t>
  </si>
  <si>
    <t>0650010022</t>
  </si>
  <si>
    <t xml:space="preserve">Lê Anh </t>
  </si>
  <si>
    <t>0650010023</t>
  </si>
  <si>
    <t xml:space="preserve">Phạm Quốc </t>
  </si>
  <si>
    <t>0650010025</t>
  </si>
  <si>
    <t>Đào Thị Cẩm</t>
  </si>
  <si>
    <t>0650010026</t>
  </si>
  <si>
    <t>0650060002</t>
  </si>
  <si>
    <t>Dương Quốc</t>
  </si>
  <si>
    <t>0650060001</t>
  </si>
  <si>
    <t>Nguyễn Quang</t>
  </si>
  <si>
    <t>Bằng</t>
  </si>
  <si>
    <t>0650060003</t>
  </si>
  <si>
    <t>Bùi Phan Thái</t>
  </si>
  <si>
    <t>0650060007</t>
  </si>
  <si>
    <t>Võ Hoàng Thanh</t>
  </si>
  <si>
    <t>Doanh</t>
  </si>
  <si>
    <t>0650060008</t>
  </si>
  <si>
    <t>Nguyễn Hoàng Anh</t>
  </si>
  <si>
    <t>0550060011</t>
  </si>
  <si>
    <t>Phan Hoàng Tường</t>
  </si>
  <si>
    <t>0650060004</t>
  </si>
  <si>
    <t>Phạm Thành</t>
  </si>
  <si>
    <t>0650060010</t>
  </si>
  <si>
    <t>0650060011</t>
  </si>
  <si>
    <t>0650060048</t>
  </si>
  <si>
    <t>Vũ Minh</t>
  </si>
  <si>
    <t>0650060013</t>
  </si>
  <si>
    <t>Mai Quốc</t>
  </si>
  <si>
    <t>Hoan</t>
  </si>
  <si>
    <t>0650060015</t>
  </si>
  <si>
    <t>Kha</t>
  </si>
  <si>
    <t>0650060016</t>
  </si>
  <si>
    <t>Khánh</t>
  </si>
  <si>
    <t>0650060017</t>
  </si>
  <si>
    <t>Lê Đăng</t>
  </si>
  <si>
    <t>0650060019</t>
  </si>
  <si>
    <t>Trương Thành</t>
  </si>
  <si>
    <t>0650060023</t>
  </si>
  <si>
    <t xml:space="preserve">Đinh Như </t>
  </si>
  <si>
    <t>0650060022</t>
  </si>
  <si>
    <t>Phạm Bá</t>
  </si>
  <si>
    <t>0650060024</t>
  </si>
  <si>
    <t>Nguyễn Thiện</t>
  </si>
  <si>
    <t>0650060025</t>
  </si>
  <si>
    <t>Huỳnh Minh</t>
  </si>
  <si>
    <t>0550060064</t>
  </si>
  <si>
    <t>Phạm Văn</t>
  </si>
  <si>
    <t>0650060026</t>
  </si>
  <si>
    <t>Lê Thiện</t>
  </si>
  <si>
    <t>0550060066</t>
  </si>
  <si>
    <t>Trần Hồng</t>
  </si>
  <si>
    <t>Quân</t>
  </si>
  <si>
    <t>0650060027</t>
  </si>
  <si>
    <t>Nguyễn Phúc Vĩnh</t>
  </si>
  <si>
    <t>San</t>
  </si>
  <si>
    <t>0650060028</t>
  </si>
  <si>
    <t>Tạ Thiên</t>
  </si>
  <si>
    <t>0650060029</t>
  </si>
  <si>
    <t>Thân Đức</t>
  </si>
  <si>
    <t>0650060030</t>
  </si>
  <si>
    <t>0650060032</t>
  </si>
  <si>
    <t>Trần Hửu</t>
  </si>
  <si>
    <t>0650060033</t>
  </si>
  <si>
    <t>0650060034</t>
  </si>
  <si>
    <t>Trần Khởi</t>
  </si>
  <si>
    <t>0650060035</t>
  </si>
  <si>
    <t>Võ Ngọc Kim</t>
  </si>
  <si>
    <t>0650060036</t>
  </si>
  <si>
    <t>Dương Minh</t>
  </si>
  <si>
    <t>Thông</t>
  </si>
  <si>
    <t>0650060037</t>
  </si>
  <si>
    <t>Nguyễn Hoàn Phương</t>
  </si>
  <si>
    <t>0650060039</t>
  </si>
  <si>
    <t>Tín</t>
  </si>
  <si>
    <t>0650060040</t>
  </si>
  <si>
    <t>Nguyễn Văn Minh</t>
  </si>
  <si>
    <t>0650060041</t>
  </si>
  <si>
    <t>Mai Hoàng Anh</t>
  </si>
  <si>
    <t>0650060044</t>
  </si>
  <si>
    <t>0650060045</t>
  </si>
  <si>
    <t>Vinh</t>
  </si>
  <si>
    <t>0650060047</t>
  </si>
  <si>
    <t>Mai Bá</t>
  </si>
  <si>
    <t>0650140001</t>
  </si>
  <si>
    <t>Thái Thị Tú</t>
  </si>
  <si>
    <t>0650140003</t>
  </si>
  <si>
    <t>Bùi Vạn</t>
  </si>
  <si>
    <t>Công</t>
  </si>
  <si>
    <t>0650140004</t>
  </si>
  <si>
    <t>Đoàn Ngọc Anh</t>
  </si>
  <si>
    <t>Cương</t>
  </si>
  <si>
    <t>0650140005</t>
  </si>
  <si>
    <t>Nguyễn Khánh</t>
  </si>
  <si>
    <t>0650140007</t>
  </si>
  <si>
    <t>Hán Thị Hồng</t>
  </si>
  <si>
    <t>Huế</t>
  </si>
  <si>
    <t>0650140008</t>
  </si>
  <si>
    <t>Tạ Thị</t>
  </si>
  <si>
    <t>Hương</t>
  </si>
  <si>
    <t>0650140009</t>
  </si>
  <si>
    <t>0650140010</t>
  </si>
  <si>
    <t>Trương Quốc</t>
  </si>
  <si>
    <t>0650140011</t>
  </si>
  <si>
    <t>0650140012</t>
  </si>
  <si>
    <t>0650140014</t>
  </si>
  <si>
    <t>0650140015</t>
  </si>
  <si>
    <t>0650140018</t>
  </si>
  <si>
    <t>Bùi Lễ Nam</t>
  </si>
  <si>
    <t>0650140019</t>
  </si>
  <si>
    <t>Đỗ Văn</t>
  </si>
  <si>
    <t>0650140020</t>
  </si>
  <si>
    <t>Lê Minh Phương</t>
  </si>
  <si>
    <t>Huyền</t>
  </si>
  <si>
    <t>0650050001</t>
  </si>
  <si>
    <t>Lương Thanh</t>
  </si>
  <si>
    <t>0650050003</t>
  </si>
  <si>
    <t>TƯ TƯỞNG HỒ CHÍ MINH</t>
  </si>
  <si>
    <t>06ĐH_KTMT2</t>
  </si>
  <si>
    <t>THS. HỒ NGỌC VINH</t>
  </si>
  <si>
    <t>I</t>
  </si>
  <si>
    <t>2020-2021</t>
  </si>
  <si>
    <t xml:space="preserve">Thái Thị Kim </t>
  </si>
  <si>
    <t>Bùi Thụy Minh</t>
  </si>
  <si>
    <t>06ĐH_QTTH2</t>
  </si>
  <si>
    <t xml:space="preserve">Nguyễn Mạnh </t>
  </si>
  <si>
    <t>050060035</t>
  </si>
  <si>
    <t>05_CTN 1</t>
  </si>
  <si>
    <t>0650120149</t>
  </si>
  <si>
    <t xml:space="preserve">     LỚP: 06 ĐH_CTN</t>
  </si>
  <si>
    <t xml:space="preserve">     GIẢNG VIÊN: THS. HỒ NGỌC VINH</t>
  </si>
  <si>
    <t xml:space="preserve">       SỐ TÍN CHỈ: 02</t>
  </si>
  <si>
    <t xml:space="preserve">       HỌC KỲ: I</t>
  </si>
  <si>
    <t xml:space="preserve">       NĂM HỌC: 2020-2021</t>
  </si>
  <si>
    <t>BẢNG ĐIỂM HỌC PHẦN</t>
  </si>
  <si>
    <t xml:space="preserve">     LỚP: 06 ĐH_KTMT3</t>
  </si>
  <si>
    <t xml:space="preserve">     LỚP: 06 ĐH_KTMT4</t>
  </si>
  <si>
    <t xml:space="preserve">     LỚP: 06 ĐH_HTTT</t>
  </si>
  <si>
    <t>06ĐH_KTMT1</t>
  </si>
  <si>
    <t>06ĐH_TV</t>
  </si>
  <si>
    <t>06ĐH_KT</t>
  </si>
  <si>
    <t>06 QLTN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</si>
</sst>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rgb="FFFF0000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3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 applyProtection="1"/>
    <xf numFmtId="164" fontId="3" fillId="0" borderId="9" xfId="0" applyNumberFormat="1" applyFont="1" applyBorder="1" applyAlignment="1">
      <alignment horizontal="center"/>
    </xf>
    <xf numFmtId="2" fontId="3" fillId="0" borderId="9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/>
    <xf numFmtId="2" fontId="7" fillId="0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5" fillId="0" borderId="9" xfId="1" applyNumberFormat="1" applyFont="1" applyFill="1" applyBorder="1" applyAlignment="1" applyProtection="1"/>
    <xf numFmtId="0" fontId="1" fillId="0" borderId="0" xfId="0" applyFont="1" applyAlignment="1">
      <alignment horizontal="left"/>
    </xf>
    <xf numFmtId="0" fontId="5" fillId="0" borderId="9" xfId="0" quotePrefix="1" applyNumberFormat="1" applyFont="1" applyFill="1" applyBorder="1" applyAlignment="1" applyProtection="1"/>
    <xf numFmtId="0" fontId="1" fillId="0" borderId="0" xfId="0" applyFont="1" applyAlignment="1">
      <alignment horizontal="center"/>
    </xf>
    <xf numFmtId="0" fontId="10" fillId="0" borderId="0" xfId="0" applyFont="1"/>
    <xf numFmtId="164" fontId="11" fillId="0" borderId="9" xfId="0" applyNumberFormat="1" applyFont="1" applyBorder="1" applyAlignment="1">
      <alignment horizontal="center"/>
    </xf>
    <xf numFmtId="0" fontId="12" fillId="0" borderId="9" xfId="0" quotePrefix="1" applyNumberFormat="1" applyFont="1" applyFill="1" applyBorder="1" applyAlignment="1" applyProtection="1"/>
    <xf numFmtId="0" fontId="12" fillId="0" borderId="9" xfId="0" applyNumberFormat="1" applyFont="1" applyFill="1" applyBorder="1" applyAlignment="1" applyProtection="1"/>
    <xf numFmtId="2" fontId="12" fillId="0" borderId="9" xfId="0" applyNumberFormat="1" applyFont="1" applyFill="1" applyBorder="1" applyAlignment="1">
      <alignment horizontal="center" vertical="center"/>
    </xf>
    <xf numFmtId="165" fontId="11" fillId="0" borderId="9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NumberFormat="1" applyFont="1" applyBorder="1"/>
    <xf numFmtId="0" fontId="9" fillId="0" borderId="0" xfId="0" applyFont="1"/>
    <xf numFmtId="2" fontId="11" fillId="0" borderId="9" xfId="0" applyNumberFormat="1" applyFont="1" applyFill="1" applyBorder="1" applyAlignment="1">
      <alignment horizontal="center" vertical="center"/>
    </xf>
    <xf numFmtId="0" fontId="7" fillId="0" borderId="9" xfId="0" quotePrefix="1" applyNumberFormat="1" applyFont="1" applyFill="1" applyBorder="1" applyAlignment="1" applyProtection="1"/>
    <xf numFmtId="0" fontId="7" fillId="0" borderId="9" xfId="0" applyNumberFormat="1" applyFont="1" applyFill="1" applyBorder="1" applyAlignment="1" applyProtection="1"/>
    <xf numFmtId="0" fontId="13" fillId="0" borderId="0" xfId="0" applyFont="1"/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20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color auto="1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65"/>
  <sheetViews>
    <sheetView view="pageLayout" topLeftCell="A50" zoomScaleNormal="100" workbookViewId="0">
      <selection activeCell="A61" sqref="A61:I65"/>
    </sheetView>
  </sheetViews>
  <sheetFormatPr defaultRowHeight="15" x14ac:dyDescent="0.25"/>
  <cols>
    <col min="1" max="1" width="4.7109375" customWidth="1"/>
    <col min="2" max="2" width="13.85546875" customWidth="1"/>
    <col min="3" max="3" width="25.5703125" customWidth="1"/>
    <col min="4" max="4" width="8" customWidth="1"/>
    <col min="5" max="5" width="7.28515625" customWidth="1"/>
    <col min="6" max="6" width="8.28515625" customWidth="1"/>
    <col min="9" max="9" width="12.5703125" customWidth="1"/>
  </cols>
  <sheetData>
    <row r="1" spans="1:9" ht="15.75" x14ac:dyDescent="0.25">
      <c r="A1" s="51" t="s">
        <v>0</v>
      </c>
      <c r="B1" s="51"/>
      <c r="C1" s="51"/>
      <c r="D1" s="51"/>
      <c r="E1" s="51" t="s">
        <v>1</v>
      </c>
      <c r="F1" s="51"/>
      <c r="G1" s="51"/>
      <c r="H1" s="51"/>
      <c r="I1" s="51"/>
    </row>
    <row r="2" spans="1:9" ht="15.75" x14ac:dyDescent="0.25">
      <c r="A2" s="51" t="s">
        <v>2</v>
      </c>
      <c r="B2" s="51"/>
      <c r="C2" s="51"/>
      <c r="D2" s="51"/>
      <c r="E2" s="52" t="s">
        <v>3</v>
      </c>
      <c r="F2" s="52"/>
      <c r="G2" s="52"/>
      <c r="H2" s="52"/>
      <c r="I2" s="52"/>
    </row>
    <row r="3" spans="1:9" ht="15.75" x14ac:dyDescent="0.25">
      <c r="A3" s="51" t="s">
        <v>4</v>
      </c>
      <c r="B3" s="51"/>
      <c r="C3" s="51"/>
      <c r="D3" s="51"/>
      <c r="E3" s="1"/>
      <c r="F3" s="1"/>
      <c r="G3" s="1"/>
      <c r="H3" s="1"/>
      <c r="I3" s="1"/>
    </row>
    <row r="4" spans="1:9" ht="15.75" x14ac:dyDescent="0.25">
      <c r="A4" s="51" t="s">
        <v>28</v>
      </c>
      <c r="B4" s="51"/>
      <c r="C4" s="51"/>
      <c r="D4" s="51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53" t="s">
        <v>663</v>
      </c>
      <c r="B6" s="53"/>
      <c r="C6" s="53"/>
      <c r="D6" s="53"/>
      <c r="E6" s="53"/>
      <c r="F6" s="53"/>
      <c r="G6" s="53"/>
      <c r="H6" s="53"/>
      <c r="I6" s="53"/>
    </row>
    <row r="7" spans="1:9" ht="15.75" x14ac:dyDescent="0.25">
      <c r="A7" s="29"/>
      <c r="B7" s="29"/>
      <c r="C7" s="29"/>
      <c r="D7" s="29"/>
      <c r="E7" s="29"/>
      <c r="F7" s="29"/>
      <c r="G7" s="29"/>
      <c r="H7" s="29"/>
      <c r="I7" s="29"/>
    </row>
    <row r="8" spans="1:9" ht="15.75" x14ac:dyDescent="0.25">
      <c r="A8" s="54" t="s">
        <v>5</v>
      </c>
      <c r="B8" s="54"/>
      <c r="C8" s="54" t="s">
        <v>646</v>
      </c>
      <c r="D8" s="54"/>
      <c r="E8" s="16" t="s">
        <v>660</v>
      </c>
      <c r="F8" s="16"/>
      <c r="G8" s="3"/>
      <c r="H8" s="3"/>
      <c r="I8" s="3"/>
    </row>
    <row r="9" spans="1:9" ht="15.75" x14ac:dyDescent="0.25">
      <c r="A9" s="16" t="s">
        <v>666</v>
      </c>
      <c r="B9" s="16"/>
      <c r="C9" s="16"/>
      <c r="D9" s="16"/>
      <c r="E9" s="54" t="s">
        <v>661</v>
      </c>
      <c r="F9" s="54"/>
      <c r="G9" s="3"/>
      <c r="H9" s="3"/>
      <c r="I9" s="3"/>
    </row>
    <row r="10" spans="1:9" ht="15.75" x14ac:dyDescent="0.25">
      <c r="A10" s="16" t="s">
        <v>659</v>
      </c>
      <c r="B10" s="16"/>
      <c r="C10" s="16"/>
      <c r="D10" s="16"/>
      <c r="E10" s="16" t="s">
        <v>662</v>
      </c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44" t="s">
        <v>15</v>
      </c>
      <c r="H12" s="45"/>
      <c r="I12" s="46" t="s">
        <v>16</v>
      </c>
    </row>
    <row r="13" spans="1:9" ht="15.75" x14ac:dyDescent="0.2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47"/>
    </row>
    <row r="14" spans="1:9" ht="15.75" x14ac:dyDescent="0.25">
      <c r="A14" s="8">
        <v>1</v>
      </c>
      <c r="B14" s="8">
        <v>2</v>
      </c>
      <c r="C14" s="48">
        <v>3</v>
      </c>
      <c r="D14" s="48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19">
        <v>1</v>
      </c>
      <c r="B15" s="18" t="s">
        <v>119</v>
      </c>
      <c r="C15" s="18" t="s">
        <v>120</v>
      </c>
      <c r="D15" s="18" t="s">
        <v>23</v>
      </c>
      <c r="E15" s="23">
        <v>8.5</v>
      </c>
      <c r="F15" s="21">
        <v>7</v>
      </c>
      <c r="G15" s="21">
        <f>E15*$E$13+F15*$F$13</f>
        <v>7.4499999999999993</v>
      </c>
      <c r="H15" s="17" t="str">
        <f>IF(G15&lt;4,"F",IF(G15&lt;=4.9,"D",IF(G15&lt;=5.4,"D+",IF(G15&lt;=5.9,"C",IF(G15&lt;=6.9,"C+",IF(G15&lt;=7.9,"B",IF(G15&lt;=8.4,"B+","A")))))))</f>
        <v>B</v>
      </c>
      <c r="I15" s="22"/>
    </row>
    <row r="16" spans="1:9" ht="16.5" x14ac:dyDescent="0.25">
      <c r="A16" s="19">
        <v>2</v>
      </c>
      <c r="B16" s="18" t="s">
        <v>121</v>
      </c>
      <c r="C16" s="18" t="s">
        <v>122</v>
      </c>
      <c r="D16" s="18" t="s">
        <v>123</v>
      </c>
      <c r="E16" s="23">
        <v>8</v>
      </c>
      <c r="F16" s="21">
        <v>7</v>
      </c>
      <c r="G16" s="21">
        <f t="shared" ref="G16:G54" si="0">E16*$E$13+F16*$F$13</f>
        <v>7.2999999999999989</v>
      </c>
      <c r="H16" s="17" t="str">
        <f t="shared" ref="H16:H54" si="1">IF(G16&lt;4,"F",IF(G16&lt;=4.9,"D",IF(G16&lt;=5.4,"D+",IF(G16&lt;=5.9,"C",IF(G16&lt;=6.9,"C+",IF(G16&lt;=7.9,"B",IF(G16&lt;=8.4,"B+","A")))))))</f>
        <v>B</v>
      </c>
      <c r="I16" s="22"/>
    </row>
    <row r="17" spans="1:9" ht="16.5" x14ac:dyDescent="0.25">
      <c r="A17" s="19">
        <v>3</v>
      </c>
      <c r="B17" s="18" t="s">
        <v>124</v>
      </c>
      <c r="C17" s="18" t="s">
        <v>125</v>
      </c>
      <c r="D17" s="18" t="s">
        <v>67</v>
      </c>
      <c r="E17" s="23">
        <v>7.5</v>
      </c>
      <c r="F17" s="21">
        <v>5</v>
      </c>
      <c r="G17" s="21">
        <f t="shared" si="0"/>
        <v>5.75</v>
      </c>
      <c r="H17" s="17" t="str">
        <f t="shared" si="1"/>
        <v>C</v>
      </c>
      <c r="I17" s="22"/>
    </row>
    <row r="18" spans="1:9" ht="16.5" x14ac:dyDescent="0.25">
      <c r="A18" s="19">
        <v>4</v>
      </c>
      <c r="B18" s="18" t="s">
        <v>126</v>
      </c>
      <c r="C18" s="18" t="s">
        <v>127</v>
      </c>
      <c r="D18" s="18" t="s">
        <v>46</v>
      </c>
      <c r="E18" s="23">
        <v>8</v>
      </c>
      <c r="F18" s="21">
        <v>7</v>
      </c>
      <c r="G18" s="21">
        <f>E18*$E$13+F18*$F$13</f>
        <v>7.2999999999999989</v>
      </c>
      <c r="H18" s="17" t="str">
        <f t="shared" si="1"/>
        <v>B</v>
      </c>
      <c r="I18" s="22"/>
    </row>
    <row r="19" spans="1:9" ht="16.5" x14ac:dyDescent="0.25">
      <c r="A19" s="19">
        <v>5</v>
      </c>
      <c r="B19" s="18" t="s">
        <v>128</v>
      </c>
      <c r="C19" s="18" t="s">
        <v>129</v>
      </c>
      <c r="D19" s="18" t="s">
        <v>130</v>
      </c>
      <c r="E19" s="23">
        <v>8</v>
      </c>
      <c r="F19" s="21">
        <v>6</v>
      </c>
      <c r="G19" s="21">
        <f t="shared" si="0"/>
        <v>6.6</v>
      </c>
      <c r="H19" s="17" t="str">
        <f t="shared" si="1"/>
        <v>C+</v>
      </c>
      <c r="I19" s="22"/>
    </row>
    <row r="20" spans="1:9" ht="16.5" x14ac:dyDescent="0.25">
      <c r="A20" s="19">
        <v>6</v>
      </c>
      <c r="B20" s="18" t="s">
        <v>131</v>
      </c>
      <c r="C20" s="18" t="s">
        <v>132</v>
      </c>
      <c r="D20" s="18" t="s">
        <v>130</v>
      </c>
      <c r="E20" s="23">
        <v>8.5</v>
      </c>
      <c r="F20" s="21">
        <v>6</v>
      </c>
      <c r="G20" s="21">
        <f t="shared" si="0"/>
        <v>6.7499999999999991</v>
      </c>
      <c r="H20" s="17" t="str">
        <f t="shared" si="1"/>
        <v>C+</v>
      </c>
      <c r="I20" s="22"/>
    </row>
    <row r="21" spans="1:9" s="38" customFormat="1" ht="16.5" x14ac:dyDescent="0.25">
      <c r="A21" s="31">
        <v>7</v>
      </c>
      <c r="B21" s="33" t="s">
        <v>133</v>
      </c>
      <c r="C21" s="33" t="s">
        <v>134</v>
      </c>
      <c r="D21" s="33" t="s">
        <v>135</v>
      </c>
      <c r="E21" s="34">
        <v>0</v>
      </c>
      <c r="F21" s="35">
        <v>0</v>
      </c>
      <c r="G21" s="35">
        <f t="shared" si="0"/>
        <v>0</v>
      </c>
      <c r="H21" s="36" t="str">
        <f t="shared" si="1"/>
        <v>F</v>
      </c>
      <c r="I21" s="37"/>
    </row>
    <row r="22" spans="1:9" s="38" customFormat="1" ht="16.5" x14ac:dyDescent="0.25">
      <c r="A22" s="31">
        <v>8</v>
      </c>
      <c r="B22" s="33" t="s">
        <v>136</v>
      </c>
      <c r="C22" s="33" t="s">
        <v>137</v>
      </c>
      <c r="D22" s="33" t="s">
        <v>138</v>
      </c>
      <c r="E22" s="34">
        <v>0</v>
      </c>
      <c r="F22" s="35">
        <v>0</v>
      </c>
      <c r="G22" s="35">
        <f t="shared" si="0"/>
        <v>0</v>
      </c>
      <c r="H22" s="36" t="str">
        <f t="shared" si="1"/>
        <v>F</v>
      </c>
      <c r="I22" s="37"/>
    </row>
    <row r="23" spans="1:9" ht="16.5" x14ac:dyDescent="0.25">
      <c r="A23" s="19">
        <v>9</v>
      </c>
      <c r="B23" s="18" t="s">
        <v>139</v>
      </c>
      <c r="C23" s="18" t="s">
        <v>140</v>
      </c>
      <c r="D23" s="18" t="s">
        <v>141</v>
      </c>
      <c r="E23" s="23">
        <v>8</v>
      </c>
      <c r="F23" s="21">
        <v>7</v>
      </c>
      <c r="G23" s="21">
        <f t="shared" si="0"/>
        <v>7.2999999999999989</v>
      </c>
      <c r="H23" s="17" t="str">
        <f t="shared" si="1"/>
        <v>B</v>
      </c>
      <c r="I23" s="22"/>
    </row>
    <row r="24" spans="1:9" ht="16.5" x14ac:dyDescent="0.25">
      <c r="A24" s="19">
        <v>10</v>
      </c>
      <c r="B24" s="18" t="s">
        <v>142</v>
      </c>
      <c r="C24" s="18" t="s">
        <v>125</v>
      </c>
      <c r="D24" s="18" t="s">
        <v>47</v>
      </c>
      <c r="E24" s="23">
        <v>7.5</v>
      </c>
      <c r="F24" s="21">
        <v>7</v>
      </c>
      <c r="G24" s="21">
        <f t="shared" si="0"/>
        <v>7.1499999999999995</v>
      </c>
      <c r="H24" s="17" t="str">
        <f t="shared" si="1"/>
        <v>B</v>
      </c>
      <c r="I24" s="22"/>
    </row>
    <row r="25" spans="1:9" ht="16.5" x14ac:dyDescent="0.25">
      <c r="A25" s="19">
        <v>11</v>
      </c>
      <c r="B25" s="18" t="s">
        <v>143</v>
      </c>
      <c r="C25" s="18" t="s">
        <v>144</v>
      </c>
      <c r="D25" s="18" t="s">
        <v>145</v>
      </c>
      <c r="E25" s="23">
        <v>8</v>
      </c>
      <c r="F25" s="21">
        <v>7</v>
      </c>
      <c r="G25" s="21">
        <f t="shared" si="0"/>
        <v>7.2999999999999989</v>
      </c>
      <c r="H25" s="17" t="str">
        <f t="shared" si="1"/>
        <v>B</v>
      </c>
      <c r="I25" s="22"/>
    </row>
    <row r="26" spans="1:9" s="38" customFormat="1" ht="16.5" x14ac:dyDescent="0.25">
      <c r="A26" s="31">
        <v>12</v>
      </c>
      <c r="B26" s="33" t="s">
        <v>146</v>
      </c>
      <c r="C26" s="33" t="s">
        <v>147</v>
      </c>
      <c r="D26" s="33" t="s">
        <v>148</v>
      </c>
      <c r="E26" s="34">
        <v>0</v>
      </c>
      <c r="F26" s="35">
        <v>0</v>
      </c>
      <c r="G26" s="35">
        <f t="shared" si="0"/>
        <v>0</v>
      </c>
      <c r="H26" s="36" t="str">
        <f t="shared" si="1"/>
        <v>F</v>
      </c>
      <c r="I26" s="37"/>
    </row>
    <row r="27" spans="1:9" ht="16.5" x14ac:dyDescent="0.25">
      <c r="A27" s="19">
        <v>13</v>
      </c>
      <c r="B27" s="18" t="s">
        <v>149</v>
      </c>
      <c r="C27" s="18" t="s">
        <v>150</v>
      </c>
      <c r="D27" s="18" t="s">
        <v>148</v>
      </c>
      <c r="E27" s="23">
        <v>8.5</v>
      </c>
      <c r="F27" s="21">
        <v>7</v>
      </c>
      <c r="G27" s="21">
        <f t="shared" si="0"/>
        <v>7.4499999999999993</v>
      </c>
      <c r="H27" s="17" t="str">
        <f t="shared" si="1"/>
        <v>B</v>
      </c>
      <c r="I27" s="22"/>
    </row>
    <row r="28" spans="1:9" ht="16.5" x14ac:dyDescent="0.25">
      <c r="A28" s="19">
        <v>14</v>
      </c>
      <c r="B28" s="18" t="s">
        <v>151</v>
      </c>
      <c r="C28" s="18" t="s">
        <v>152</v>
      </c>
      <c r="D28" s="18" t="s">
        <v>48</v>
      </c>
      <c r="E28" s="23">
        <v>8.5</v>
      </c>
      <c r="F28" s="21">
        <v>5</v>
      </c>
      <c r="G28" s="21">
        <f t="shared" si="0"/>
        <v>6.05</v>
      </c>
      <c r="H28" s="17" t="str">
        <f t="shared" si="1"/>
        <v>C+</v>
      </c>
      <c r="I28" s="22"/>
    </row>
    <row r="29" spans="1:9" ht="16.5" x14ac:dyDescent="0.25">
      <c r="A29" s="19">
        <v>15</v>
      </c>
      <c r="B29" s="18" t="s">
        <v>153</v>
      </c>
      <c r="C29" s="18" t="s">
        <v>154</v>
      </c>
      <c r="D29" s="18" t="s">
        <v>35</v>
      </c>
      <c r="E29" s="23">
        <v>8</v>
      </c>
      <c r="F29" s="21">
        <v>6</v>
      </c>
      <c r="G29" s="21">
        <f t="shared" si="0"/>
        <v>6.6</v>
      </c>
      <c r="H29" s="17" t="str">
        <f t="shared" si="1"/>
        <v>C+</v>
      </c>
      <c r="I29" s="22"/>
    </row>
    <row r="30" spans="1:9" ht="16.5" x14ac:dyDescent="0.25">
      <c r="A30" s="19">
        <v>16</v>
      </c>
      <c r="B30" s="18" t="s">
        <v>155</v>
      </c>
      <c r="C30" s="18" t="s">
        <v>156</v>
      </c>
      <c r="D30" s="18" t="s">
        <v>81</v>
      </c>
      <c r="E30" s="23">
        <v>8</v>
      </c>
      <c r="F30" s="21">
        <v>7</v>
      </c>
      <c r="G30" s="21">
        <f t="shared" si="0"/>
        <v>7.2999999999999989</v>
      </c>
      <c r="H30" s="17" t="str">
        <f t="shared" si="1"/>
        <v>B</v>
      </c>
      <c r="I30" s="22"/>
    </row>
    <row r="31" spans="1:9" ht="16.5" x14ac:dyDescent="0.25">
      <c r="A31" s="19">
        <v>17</v>
      </c>
      <c r="B31" s="18" t="s">
        <v>157</v>
      </c>
      <c r="C31" s="18" t="s">
        <v>112</v>
      </c>
      <c r="D31" s="18" t="s">
        <v>81</v>
      </c>
      <c r="E31" s="23">
        <v>7.5</v>
      </c>
      <c r="F31" s="21">
        <v>7</v>
      </c>
      <c r="G31" s="21">
        <f t="shared" si="0"/>
        <v>7.1499999999999995</v>
      </c>
      <c r="H31" s="17" t="str">
        <f t="shared" si="1"/>
        <v>B</v>
      </c>
      <c r="I31" s="22"/>
    </row>
    <row r="32" spans="1:9" ht="16.5" x14ac:dyDescent="0.25">
      <c r="A32" s="19">
        <v>18</v>
      </c>
      <c r="B32" s="18" t="s">
        <v>158</v>
      </c>
      <c r="C32" s="18" t="s">
        <v>79</v>
      </c>
      <c r="D32" s="18" t="s">
        <v>24</v>
      </c>
      <c r="E32" s="23">
        <v>8</v>
      </c>
      <c r="F32" s="21">
        <v>6</v>
      </c>
      <c r="G32" s="21">
        <f t="shared" si="0"/>
        <v>6.6</v>
      </c>
      <c r="H32" s="17" t="str">
        <f t="shared" si="1"/>
        <v>C+</v>
      </c>
      <c r="I32" s="22"/>
    </row>
    <row r="33" spans="1:9" ht="16.5" x14ac:dyDescent="0.25">
      <c r="A33" s="19">
        <v>19</v>
      </c>
      <c r="B33" s="18" t="s">
        <v>159</v>
      </c>
      <c r="C33" s="18" t="s">
        <v>160</v>
      </c>
      <c r="D33" s="18" t="s">
        <v>95</v>
      </c>
      <c r="E33" s="23">
        <v>7.5</v>
      </c>
      <c r="F33" s="21">
        <v>7</v>
      </c>
      <c r="G33" s="21">
        <f t="shared" si="0"/>
        <v>7.1499999999999995</v>
      </c>
      <c r="H33" s="17" t="str">
        <f t="shared" si="1"/>
        <v>B</v>
      </c>
      <c r="I33" s="22"/>
    </row>
    <row r="34" spans="1:9" ht="16.5" x14ac:dyDescent="0.25">
      <c r="A34" s="19">
        <v>20</v>
      </c>
      <c r="B34" s="18" t="s">
        <v>161</v>
      </c>
      <c r="C34" s="18" t="s">
        <v>162</v>
      </c>
      <c r="D34" s="18" t="s">
        <v>98</v>
      </c>
      <c r="E34" s="23">
        <v>8</v>
      </c>
      <c r="F34" s="21">
        <v>7</v>
      </c>
      <c r="G34" s="21">
        <f t="shared" si="0"/>
        <v>7.2999999999999989</v>
      </c>
      <c r="H34" s="17" t="str">
        <f t="shared" si="1"/>
        <v>B</v>
      </c>
      <c r="I34" s="22"/>
    </row>
    <row r="35" spans="1:9" ht="16.5" x14ac:dyDescent="0.25">
      <c r="A35" s="19">
        <v>21</v>
      </c>
      <c r="B35" s="18" t="s">
        <v>163</v>
      </c>
      <c r="C35" s="18" t="s">
        <v>164</v>
      </c>
      <c r="D35" s="18" t="s">
        <v>165</v>
      </c>
      <c r="E35" s="23">
        <v>8</v>
      </c>
      <c r="F35" s="21">
        <v>8</v>
      </c>
      <c r="G35" s="21">
        <f t="shared" si="0"/>
        <v>8</v>
      </c>
      <c r="H35" s="17" t="str">
        <f t="shared" si="1"/>
        <v>B+</v>
      </c>
      <c r="I35" s="22"/>
    </row>
    <row r="36" spans="1:9" ht="16.5" x14ac:dyDescent="0.25">
      <c r="A36" s="19">
        <v>22</v>
      </c>
      <c r="B36" s="18" t="s">
        <v>166</v>
      </c>
      <c r="C36" s="18" t="s">
        <v>167</v>
      </c>
      <c r="D36" s="18" t="s">
        <v>168</v>
      </c>
      <c r="E36" s="23">
        <v>7</v>
      </c>
      <c r="F36" s="21">
        <v>8</v>
      </c>
      <c r="G36" s="21">
        <f t="shared" si="0"/>
        <v>7.6999999999999993</v>
      </c>
      <c r="H36" s="17" t="str">
        <f t="shared" si="1"/>
        <v>B</v>
      </c>
      <c r="I36" s="22"/>
    </row>
    <row r="37" spans="1:9" ht="16.5" x14ac:dyDescent="0.25">
      <c r="A37" s="19">
        <v>23</v>
      </c>
      <c r="B37" s="18" t="s">
        <v>169</v>
      </c>
      <c r="C37" s="18" t="s">
        <v>79</v>
      </c>
      <c r="D37" s="18" t="s">
        <v>86</v>
      </c>
      <c r="E37" s="23">
        <v>8</v>
      </c>
      <c r="F37" s="21">
        <v>6</v>
      </c>
      <c r="G37" s="21">
        <f t="shared" si="0"/>
        <v>6.6</v>
      </c>
      <c r="H37" s="17" t="str">
        <f t="shared" si="1"/>
        <v>C+</v>
      </c>
      <c r="I37" s="22"/>
    </row>
    <row r="38" spans="1:9" ht="16.5" x14ac:dyDescent="0.25">
      <c r="A38" s="19">
        <v>24</v>
      </c>
      <c r="B38" s="18" t="s">
        <v>170</v>
      </c>
      <c r="C38" s="18" t="s">
        <v>171</v>
      </c>
      <c r="D38" s="18" t="s">
        <v>39</v>
      </c>
      <c r="E38" s="23">
        <v>7.5</v>
      </c>
      <c r="F38" s="21">
        <v>7</v>
      </c>
      <c r="G38" s="21">
        <f t="shared" si="0"/>
        <v>7.1499999999999995</v>
      </c>
      <c r="H38" s="17" t="str">
        <f t="shared" si="1"/>
        <v>B</v>
      </c>
      <c r="I38" s="22"/>
    </row>
    <row r="39" spans="1:9" ht="16.5" x14ac:dyDescent="0.25">
      <c r="A39" s="19">
        <v>25</v>
      </c>
      <c r="B39" s="18" t="s">
        <v>172</v>
      </c>
      <c r="C39" s="18" t="s">
        <v>173</v>
      </c>
      <c r="D39" s="18" t="s">
        <v>39</v>
      </c>
      <c r="E39" s="23">
        <v>8</v>
      </c>
      <c r="F39" s="21">
        <v>7</v>
      </c>
      <c r="G39" s="21">
        <f t="shared" si="0"/>
        <v>7.2999999999999989</v>
      </c>
      <c r="H39" s="17" t="str">
        <f t="shared" si="1"/>
        <v>B</v>
      </c>
      <c r="I39" s="22"/>
    </row>
    <row r="40" spans="1:9" s="38" customFormat="1" ht="16.5" x14ac:dyDescent="0.25">
      <c r="A40" s="31">
        <v>26</v>
      </c>
      <c r="B40" s="33" t="s">
        <v>174</v>
      </c>
      <c r="C40" s="33" t="s">
        <v>175</v>
      </c>
      <c r="D40" s="33" t="s">
        <v>176</v>
      </c>
      <c r="E40" s="34">
        <v>0</v>
      </c>
      <c r="F40" s="35">
        <v>0</v>
      </c>
      <c r="G40" s="35">
        <f t="shared" si="0"/>
        <v>0</v>
      </c>
      <c r="H40" s="36" t="str">
        <f t="shared" si="1"/>
        <v>F</v>
      </c>
      <c r="I40" s="37"/>
    </row>
    <row r="41" spans="1:9" ht="16.5" x14ac:dyDescent="0.25">
      <c r="A41" s="19">
        <v>27</v>
      </c>
      <c r="B41" s="18" t="s">
        <v>177</v>
      </c>
      <c r="C41" s="18" t="s">
        <v>178</v>
      </c>
      <c r="D41" s="18" t="s">
        <v>26</v>
      </c>
      <c r="E41" s="23">
        <v>8</v>
      </c>
      <c r="F41" s="21">
        <v>8</v>
      </c>
      <c r="G41" s="21">
        <f t="shared" si="0"/>
        <v>8</v>
      </c>
      <c r="H41" s="17" t="str">
        <f t="shared" si="1"/>
        <v>B+</v>
      </c>
      <c r="I41" s="22"/>
    </row>
    <row r="42" spans="1:9" ht="16.5" x14ac:dyDescent="0.25">
      <c r="A42" s="19">
        <v>28</v>
      </c>
      <c r="B42" s="18" t="s">
        <v>179</v>
      </c>
      <c r="C42" s="18" t="s">
        <v>83</v>
      </c>
      <c r="D42" s="18" t="s">
        <v>180</v>
      </c>
      <c r="E42" s="23">
        <v>8</v>
      </c>
      <c r="F42" s="21">
        <v>7</v>
      </c>
      <c r="G42" s="21">
        <f t="shared" si="0"/>
        <v>7.2999999999999989</v>
      </c>
      <c r="H42" s="17" t="str">
        <f t="shared" si="1"/>
        <v>B</v>
      </c>
      <c r="I42" s="22"/>
    </row>
    <row r="43" spans="1:9" ht="16.5" x14ac:dyDescent="0.25">
      <c r="A43" s="19">
        <v>29</v>
      </c>
      <c r="B43" s="18" t="s">
        <v>181</v>
      </c>
      <c r="C43" s="18" t="s">
        <v>99</v>
      </c>
      <c r="D43" s="18" t="s">
        <v>87</v>
      </c>
      <c r="E43" s="23">
        <v>8.5</v>
      </c>
      <c r="F43" s="21">
        <v>6</v>
      </c>
      <c r="G43" s="21">
        <f t="shared" si="0"/>
        <v>6.7499999999999991</v>
      </c>
      <c r="H43" s="17" t="str">
        <f t="shared" si="1"/>
        <v>C+</v>
      </c>
      <c r="I43" s="22"/>
    </row>
    <row r="44" spans="1:9" ht="16.5" x14ac:dyDescent="0.25">
      <c r="A44" s="19">
        <v>30</v>
      </c>
      <c r="B44" s="18" t="s">
        <v>182</v>
      </c>
      <c r="C44" s="18" t="s">
        <v>183</v>
      </c>
      <c r="D44" s="18" t="s">
        <v>184</v>
      </c>
      <c r="E44" s="23">
        <v>8</v>
      </c>
      <c r="F44" s="21">
        <v>8</v>
      </c>
      <c r="G44" s="21">
        <f t="shared" si="0"/>
        <v>8</v>
      </c>
      <c r="H44" s="17" t="str">
        <f t="shared" si="1"/>
        <v>B+</v>
      </c>
      <c r="I44" s="22"/>
    </row>
    <row r="45" spans="1:9" ht="16.5" x14ac:dyDescent="0.25">
      <c r="A45" s="19">
        <v>31</v>
      </c>
      <c r="B45" s="18" t="s">
        <v>185</v>
      </c>
      <c r="C45" s="18" t="s">
        <v>186</v>
      </c>
      <c r="D45" s="18" t="s">
        <v>187</v>
      </c>
      <c r="E45" s="23">
        <v>8</v>
      </c>
      <c r="F45" s="21">
        <v>6</v>
      </c>
      <c r="G45" s="21">
        <f t="shared" si="0"/>
        <v>6.6</v>
      </c>
      <c r="H45" s="17" t="str">
        <f t="shared" si="1"/>
        <v>C+</v>
      </c>
      <c r="I45" s="22"/>
    </row>
    <row r="46" spans="1:9" ht="16.5" x14ac:dyDescent="0.25">
      <c r="A46" s="19">
        <v>32</v>
      </c>
      <c r="B46" s="18" t="s">
        <v>188</v>
      </c>
      <c r="C46" s="18" t="s">
        <v>189</v>
      </c>
      <c r="D46" s="18" t="s">
        <v>53</v>
      </c>
      <c r="E46" s="23">
        <v>8.5</v>
      </c>
      <c r="F46" s="21">
        <v>6</v>
      </c>
      <c r="G46" s="21">
        <f t="shared" si="0"/>
        <v>6.7499999999999991</v>
      </c>
      <c r="H46" s="17" t="str">
        <f t="shared" si="1"/>
        <v>C+</v>
      </c>
      <c r="I46" s="22"/>
    </row>
    <row r="47" spans="1:9" ht="16.5" x14ac:dyDescent="0.25">
      <c r="A47" s="19">
        <v>33</v>
      </c>
      <c r="B47" s="18" t="s">
        <v>190</v>
      </c>
      <c r="C47" s="18" t="s">
        <v>78</v>
      </c>
      <c r="D47" s="18" t="s">
        <v>80</v>
      </c>
      <c r="E47" s="23">
        <v>7.5</v>
      </c>
      <c r="F47" s="21">
        <v>7</v>
      </c>
      <c r="G47" s="21">
        <f t="shared" si="0"/>
        <v>7.1499999999999995</v>
      </c>
      <c r="H47" s="17" t="str">
        <f t="shared" si="1"/>
        <v>B</v>
      </c>
      <c r="I47" s="22"/>
    </row>
    <row r="48" spans="1:9" ht="16.5" x14ac:dyDescent="0.25">
      <c r="A48" s="19">
        <v>34</v>
      </c>
      <c r="B48" s="18" t="s">
        <v>191</v>
      </c>
      <c r="C48" s="18" t="s">
        <v>192</v>
      </c>
      <c r="D48" s="18" t="s">
        <v>85</v>
      </c>
      <c r="E48" s="23">
        <v>8.5</v>
      </c>
      <c r="F48" s="21">
        <v>6</v>
      </c>
      <c r="G48" s="21">
        <f t="shared" si="0"/>
        <v>6.7499999999999991</v>
      </c>
      <c r="H48" s="17" t="str">
        <f t="shared" si="1"/>
        <v>C+</v>
      </c>
      <c r="I48" s="22"/>
    </row>
    <row r="49" spans="1:9" s="38" customFormat="1" ht="16.5" x14ac:dyDescent="0.25">
      <c r="A49" s="31">
        <v>35</v>
      </c>
      <c r="B49" s="33" t="s">
        <v>193</v>
      </c>
      <c r="C49" s="33" t="s">
        <v>162</v>
      </c>
      <c r="D49" s="33" t="s">
        <v>194</v>
      </c>
      <c r="E49" s="39">
        <v>8</v>
      </c>
      <c r="F49" s="35">
        <v>0</v>
      </c>
      <c r="G49" s="35">
        <f t="shared" si="0"/>
        <v>2.4</v>
      </c>
      <c r="H49" s="36" t="str">
        <f t="shared" si="1"/>
        <v>F</v>
      </c>
      <c r="I49" s="37"/>
    </row>
    <row r="50" spans="1:9" ht="16.5" x14ac:dyDescent="0.25">
      <c r="A50" s="19">
        <v>36</v>
      </c>
      <c r="B50" s="18" t="s">
        <v>195</v>
      </c>
      <c r="C50" s="18" t="s">
        <v>196</v>
      </c>
      <c r="D50" s="18" t="s">
        <v>54</v>
      </c>
      <c r="E50" s="20">
        <v>8.5</v>
      </c>
      <c r="F50" s="21">
        <v>4</v>
      </c>
      <c r="G50" s="21">
        <f t="shared" si="0"/>
        <v>5.35</v>
      </c>
      <c r="H50" s="17" t="str">
        <f t="shared" si="1"/>
        <v>D+</v>
      </c>
      <c r="I50" s="22"/>
    </row>
    <row r="51" spans="1:9" ht="16.5" x14ac:dyDescent="0.25">
      <c r="A51" s="19">
        <v>37</v>
      </c>
      <c r="B51" s="18" t="s">
        <v>197</v>
      </c>
      <c r="C51" s="18" t="s">
        <v>198</v>
      </c>
      <c r="D51" s="18" t="s">
        <v>199</v>
      </c>
      <c r="E51" s="20">
        <v>8.5</v>
      </c>
      <c r="F51" s="21">
        <v>7</v>
      </c>
      <c r="G51" s="21">
        <f t="shared" si="0"/>
        <v>7.4499999999999993</v>
      </c>
      <c r="H51" s="17" t="str">
        <f t="shared" si="1"/>
        <v>B</v>
      </c>
      <c r="I51" s="22"/>
    </row>
    <row r="52" spans="1:9" ht="16.5" x14ac:dyDescent="0.25">
      <c r="A52" s="19">
        <v>38</v>
      </c>
      <c r="B52" s="18" t="s">
        <v>200</v>
      </c>
      <c r="C52" s="18" t="s">
        <v>201</v>
      </c>
      <c r="D52" s="18" t="s">
        <v>116</v>
      </c>
      <c r="E52" s="20">
        <v>8</v>
      </c>
      <c r="F52" s="21">
        <v>8</v>
      </c>
      <c r="G52" s="21">
        <f t="shared" si="0"/>
        <v>8</v>
      </c>
      <c r="H52" s="17" t="str">
        <f t="shared" si="1"/>
        <v>B+</v>
      </c>
      <c r="I52" s="22"/>
    </row>
    <row r="53" spans="1:9" ht="16.5" x14ac:dyDescent="0.25">
      <c r="A53" s="19">
        <v>39</v>
      </c>
      <c r="B53" s="18" t="s">
        <v>202</v>
      </c>
      <c r="C53" s="18" t="s">
        <v>203</v>
      </c>
      <c r="D53" s="18" t="s">
        <v>44</v>
      </c>
      <c r="E53" s="20">
        <v>7.5</v>
      </c>
      <c r="F53" s="21">
        <v>7</v>
      </c>
      <c r="G53" s="21">
        <f t="shared" si="0"/>
        <v>7.1499999999999995</v>
      </c>
      <c r="H53" s="17" t="str">
        <f t="shared" si="1"/>
        <v>B</v>
      </c>
      <c r="I53" s="22"/>
    </row>
    <row r="54" spans="1:9" ht="16.5" x14ac:dyDescent="0.25">
      <c r="A54" s="19">
        <v>40</v>
      </c>
      <c r="B54" s="18" t="s">
        <v>204</v>
      </c>
      <c r="C54" s="18" t="s">
        <v>205</v>
      </c>
      <c r="D54" s="18" t="s">
        <v>59</v>
      </c>
      <c r="E54" s="20">
        <v>8</v>
      </c>
      <c r="F54" s="21">
        <v>7</v>
      </c>
      <c r="G54" s="21">
        <f t="shared" si="0"/>
        <v>7.2999999999999989</v>
      </c>
      <c r="H54" s="17" t="str">
        <f t="shared" si="1"/>
        <v>B</v>
      </c>
      <c r="I54" s="22"/>
    </row>
    <row r="55" spans="1:9" ht="15.75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5.75" x14ac:dyDescent="0.25">
      <c r="A56" s="9" t="str">
        <f>"Cộng danh sách gồm "</f>
        <v xml:space="preserve">Cộng danh sách gồm </v>
      </c>
      <c r="B56" s="9"/>
      <c r="C56" s="9"/>
      <c r="D56" s="10">
        <f>COUNTA(H15:H54)</f>
        <v>40</v>
      </c>
      <c r="E56" s="11">
        <v>1</v>
      </c>
      <c r="F56" s="12"/>
      <c r="G56" s="1"/>
      <c r="H56" s="1"/>
      <c r="I56" s="1"/>
    </row>
    <row r="57" spans="1:9" ht="15.75" x14ac:dyDescent="0.25">
      <c r="A57" s="49" t="s">
        <v>19</v>
      </c>
      <c r="B57" s="49"/>
      <c r="C57" s="49"/>
      <c r="D57" s="13">
        <f>COUNTIF(G15:G54,"&gt;=5")</f>
        <v>35</v>
      </c>
      <c r="E57" s="14">
        <f>D57/D56</f>
        <v>0.875</v>
      </c>
      <c r="F57" s="15"/>
      <c r="G57" s="1"/>
      <c r="H57" s="1"/>
      <c r="I57" s="1"/>
    </row>
    <row r="58" spans="1:9" ht="15.75" x14ac:dyDescent="0.25">
      <c r="A58" s="49" t="s">
        <v>20</v>
      </c>
      <c r="B58" s="49"/>
      <c r="C58" s="49"/>
      <c r="D58" s="13">
        <f>COUNTIF(G15:G54,"&lt;5")</f>
        <v>5</v>
      </c>
      <c r="E58" s="14">
        <f>D58/D56</f>
        <v>0.125</v>
      </c>
      <c r="F58" s="15"/>
      <c r="G58" s="1"/>
      <c r="H58" s="1"/>
      <c r="I58" s="1"/>
    </row>
    <row r="59" spans="1:9" ht="15.75" x14ac:dyDescent="0.25">
      <c r="A59" s="16"/>
      <c r="B59" s="16"/>
      <c r="C59" s="4"/>
      <c r="D59" s="16"/>
      <c r="E59" s="3"/>
      <c r="F59" s="1"/>
      <c r="G59" s="1"/>
      <c r="H59" s="1"/>
      <c r="I59" s="1"/>
    </row>
    <row r="60" spans="1:9" ht="15.75" x14ac:dyDescent="0.25">
      <c r="A60" s="1"/>
      <c r="B60" s="1"/>
      <c r="C60" s="1"/>
      <c r="D60" s="1"/>
      <c r="E60" s="43" t="str">
        <f ca="1">"TP. Hồ Chí Minh, ngày "&amp;  DAY(NOW())&amp;" tháng " &amp;MONTH(NOW())&amp;" năm "&amp;YEAR(NOW())</f>
        <v>TP. Hồ Chí Minh, ngày 26 tháng 1 năm 2021</v>
      </c>
      <c r="F60" s="43"/>
      <c r="G60" s="43"/>
      <c r="H60" s="43"/>
      <c r="I60" s="43"/>
    </row>
    <row r="61" spans="1:9" ht="15.75" x14ac:dyDescent="0.25">
      <c r="A61" s="51" t="s">
        <v>21</v>
      </c>
      <c r="B61" s="51"/>
      <c r="C61" s="51"/>
      <c r="D61" s="1"/>
      <c r="E61" s="51" t="s">
        <v>22</v>
      </c>
      <c r="F61" s="51"/>
      <c r="G61" s="51"/>
      <c r="H61" s="51"/>
      <c r="I61" s="51"/>
    </row>
    <row r="65" spans="2:7" ht="16.5" x14ac:dyDescent="0.25">
      <c r="B65" s="50" t="s">
        <v>648</v>
      </c>
      <c r="C65" s="50"/>
      <c r="G65" s="30" t="s">
        <v>648</v>
      </c>
    </row>
  </sheetData>
  <protectedRanges>
    <protectedRange sqref="I15:I54" name="Range4"/>
    <protectedRange sqref="B15:F54" name="Range3"/>
    <protectedRange sqref="A4" name="Range1"/>
    <protectedRange sqref="E13:F13" name="Range6"/>
    <protectedRange sqref="C8:C10 G8:G9" name="Range2_1"/>
  </protectedRanges>
  <mergeCells count="22">
    <mergeCell ref="B65:C65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9:F9"/>
    <mergeCell ref="A61:C61"/>
    <mergeCell ref="E61:I61"/>
    <mergeCell ref="A12:A13"/>
    <mergeCell ref="B12:B13"/>
    <mergeCell ref="C12:D13"/>
    <mergeCell ref="E60:I60"/>
    <mergeCell ref="G12:H12"/>
    <mergeCell ref="I12:I13"/>
    <mergeCell ref="C14:D14"/>
    <mergeCell ref="A57:C57"/>
    <mergeCell ref="A58:C58"/>
  </mergeCells>
  <conditionalFormatting sqref="H15:H54">
    <cfRule type="cellIs" dxfId="19" priority="2" stopIfTrue="1" operator="equal">
      <formula>"F"</formula>
    </cfRule>
  </conditionalFormatting>
  <conditionalFormatting sqref="G15:G54">
    <cfRule type="expression" dxfId="18" priority="1" stopIfTrue="1">
      <formula>MAX(#REF!)&lt;4</formula>
    </cfRule>
  </conditionalFormatting>
  <pageMargins left="0.10416666666666667" right="0.17708333333333334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Layout" topLeftCell="A45" zoomScaleNormal="100" workbookViewId="0">
      <selection activeCell="E59" sqref="E59:I59"/>
    </sheetView>
  </sheetViews>
  <sheetFormatPr defaultRowHeight="15" x14ac:dyDescent="0.25"/>
  <cols>
    <col min="1" max="1" width="5.85546875" customWidth="1"/>
    <col min="2" max="2" width="14.7109375" customWidth="1"/>
    <col min="3" max="3" width="20.140625" customWidth="1"/>
    <col min="4" max="4" width="10.140625" customWidth="1"/>
    <col min="9" max="9" width="11.85546875" customWidth="1"/>
  </cols>
  <sheetData>
    <row r="1" spans="1:9" ht="15.75" x14ac:dyDescent="0.25">
      <c r="A1" s="51" t="s">
        <v>0</v>
      </c>
      <c r="B1" s="51"/>
      <c r="C1" s="51"/>
      <c r="D1" s="51"/>
      <c r="E1" s="51" t="s">
        <v>1</v>
      </c>
      <c r="F1" s="51"/>
      <c r="G1" s="51"/>
      <c r="H1" s="51"/>
      <c r="I1" s="51"/>
    </row>
    <row r="2" spans="1:9" ht="15.75" x14ac:dyDescent="0.25">
      <c r="A2" s="51" t="s">
        <v>2</v>
      </c>
      <c r="B2" s="51"/>
      <c r="C2" s="51"/>
      <c r="D2" s="51"/>
      <c r="E2" s="52" t="s">
        <v>3</v>
      </c>
      <c r="F2" s="52"/>
      <c r="G2" s="52"/>
      <c r="H2" s="52"/>
      <c r="I2" s="52"/>
    </row>
    <row r="3" spans="1:9" ht="15.75" x14ac:dyDescent="0.25">
      <c r="A3" s="51" t="s">
        <v>4</v>
      </c>
      <c r="B3" s="51"/>
      <c r="C3" s="51"/>
      <c r="D3" s="51"/>
      <c r="E3" s="1"/>
      <c r="F3" s="1"/>
      <c r="G3" s="1"/>
      <c r="H3" s="1"/>
      <c r="I3" s="1"/>
    </row>
    <row r="4" spans="1:9" ht="15.75" x14ac:dyDescent="0.25">
      <c r="A4" s="51" t="s">
        <v>28</v>
      </c>
      <c r="B4" s="51"/>
      <c r="C4" s="51"/>
      <c r="D4" s="51"/>
      <c r="E4" s="1"/>
      <c r="F4" s="1"/>
      <c r="G4" s="1"/>
      <c r="H4" s="1"/>
      <c r="I4" s="1"/>
    </row>
    <row r="5" spans="1:9" ht="15.75" x14ac:dyDescent="0.25">
      <c r="A5" s="24"/>
      <c r="B5" s="24"/>
      <c r="C5" s="24"/>
      <c r="D5" s="24"/>
      <c r="E5" s="1"/>
      <c r="F5" s="1"/>
      <c r="G5" s="1"/>
      <c r="H5" s="1"/>
      <c r="I5" s="1"/>
    </row>
    <row r="6" spans="1:9" ht="19.5" x14ac:dyDescent="0.3">
      <c r="A6" s="53" t="s">
        <v>663</v>
      </c>
      <c r="B6" s="53"/>
      <c r="C6" s="53"/>
      <c r="D6" s="53"/>
      <c r="E6" s="53"/>
      <c r="F6" s="53"/>
      <c r="G6" s="53"/>
      <c r="H6" s="53"/>
      <c r="I6" s="53"/>
    </row>
    <row r="7" spans="1:9" ht="15.75" x14ac:dyDescent="0.25">
      <c r="A7" s="29"/>
      <c r="B7" s="29"/>
      <c r="C7" s="29"/>
      <c r="D7" s="29"/>
      <c r="E7" s="29"/>
      <c r="F7" s="29"/>
      <c r="G7" s="29"/>
      <c r="H7" s="29"/>
      <c r="I7" s="29"/>
    </row>
    <row r="8" spans="1:9" ht="15.75" x14ac:dyDescent="0.25">
      <c r="A8" s="54" t="s">
        <v>5</v>
      </c>
      <c r="B8" s="54"/>
      <c r="C8" s="54" t="s">
        <v>646</v>
      </c>
      <c r="D8" s="54"/>
      <c r="E8" s="54" t="s">
        <v>6</v>
      </c>
      <c r="F8" s="54"/>
      <c r="G8" s="27">
        <v>2</v>
      </c>
      <c r="H8" s="3"/>
      <c r="I8" s="3"/>
    </row>
    <row r="9" spans="1:9" ht="15.75" x14ac:dyDescent="0.25">
      <c r="A9" s="54" t="s">
        <v>7</v>
      </c>
      <c r="B9" s="54"/>
      <c r="C9" s="54" t="s">
        <v>667</v>
      </c>
      <c r="D9" s="54"/>
      <c r="E9" s="54" t="s">
        <v>8</v>
      </c>
      <c r="F9" s="54"/>
      <c r="G9" s="27" t="s">
        <v>649</v>
      </c>
      <c r="H9" s="3"/>
      <c r="I9" s="3"/>
    </row>
    <row r="10" spans="1:9" ht="15.75" x14ac:dyDescent="0.25">
      <c r="A10" s="54" t="s">
        <v>9</v>
      </c>
      <c r="B10" s="54"/>
      <c r="C10" s="54" t="s">
        <v>648</v>
      </c>
      <c r="D10" s="54"/>
      <c r="E10" s="16" t="s">
        <v>30</v>
      </c>
      <c r="F10" s="4"/>
      <c r="G10" s="27" t="s">
        <v>650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44" t="s">
        <v>15</v>
      </c>
      <c r="H12" s="45"/>
      <c r="I12" s="46" t="s">
        <v>16</v>
      </c>
    </row>
    <row r="13" spans="1:9" ht="15.75" x14ac:dyDescent="0.2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47"/>
    </row>
    <row r="14" spans="1:9" ht="15.75" x14ac:dyDescent="0.25">
      <c r="A14" s="25">
        <v>1</v>
      </c>
      <c r="B14" s="25">
        <v>2</v>
      </c>
      <c r="C14" s="48">
        <v>3</v>
      </c>
      <c r="D14" s="48"/>
      <c r="E14" s="25">
        <v>4</v>
      </c>
      <c r="F14" s="25">
        <v>5</v>
      </c>
      <c r="G14" s="25">
        <v>6</v>
      </c>
      <c r="H14" s="25">
        <v>7</v>
      </c>
      <c r="I14" s="7">
        <v>8</v>
      </c>
    </row>
    <row r="15" spans="1:9" ht="16.5" x14ac:dyDescent="0.25">
      <c r="A15" s="19">
        <v>1</v>
      </c>
      <c r="B15" s="18" t="s">
        <v>206</v>
      </c>
      <c r="C15" s="18" t="s">
        <v>207</v>
      </c>
      <c r="D15" s="18" t="s">
        <v>45</v>
      </c>
      <c r="E15" s="23">
        <v>8</v>
      </c>
      <c r="F15" s="21">
        <v>7.5</v>
      </c>
      <c r="G15" s="21">
        <f>E15*$E$13+F15*$F$13</f>
        <v>7.65</v>
      </c>
      <c r="H15" s="17" t="str">
        <f>IF(G15&lt;4,"F",IF(G15&lt;=4.9,"D",IF(G15&lt;=5.4,"D+",IF(G15&lt;=5.9,"C",IF(G15&lt;=6.9,"C+",IF(G15&lt;=7.9,"B",IF(G15&lt;=8.4,"B+","A")))))))</f>
        <v>B</v>
      </c>
      <c r="I15" s="22"/>
    </row>
    <row r="16" spans="1:9" ht="16.5" x14ac:dyDescent="0.25">
      <c r="A16" s="19">
        <v>2</v>
      </c>
      <c r="B16" s="18" t="s">
        <v>208</v>
      </c>
      <c r="C16" s="18" t="s">
        <v>209</v>
      </c>
      <c r="D16" s="18" t="s">
        <v>23</v>
      </c>
      <c r="E16" s="23">
        <v>8</v>
      </c>
      <c r="F16" s="21">
        <v>7</v>
      </c>
      <c r="G16" s="21">
        <f t="shared" ref="G16:G52" si="0">E16*$E$13+F16*$F$13</f>
        <v>7.2999999999999989</v>
      </c>
      <c r="H16" s="17" t="str">
        <f t="shared" ref="H16:H52" si="1">IF(G16&lt;4,"F",IF(G16&lt;=4.9,"D",IF(G16&lt;=5.4,"D+",IF(G16&lt;=5.9,"C",IF(G16&lt;=6.9,"C+",IF(G16&lt;=7.9,"B",IF(G16&lt;=8.4,"B+","A")))))))</f>
        <v>B</v>
      </c>
      <c r="I16" s="22"/>
    </row>
    <row r="17" spans="1:9" ht="16.5" x14ac:dyDescent="0.25">
      <c r="A17" s="19">
        <v>3</v>
      </c>
      <c r="B17" s="18" t="s">
        <v>210</v>
      </c>
      <c r="C17" s="18" t="s">
        <v>211</v>
      </c>
      <c r="D17" s="18" t="s">
        <v>23</v>
      </c>
      <c r="E17" s="23">
        <v>8.5</v>
      </c>
      <c r="F17" s="21">
        <v>5.5</v>
      </c>
      <c r="G17" s="21">
        <f t="shared" si="0"/>
        <v>6.3999999999999995</v>
      </c>
      <c r="H17" s="17" t="str">
        <f t="shared" si="1"/>
        <v>C+</v>
      </c>
      <c r="I17" s="22"/>
    </row>
    <row r="18" spans="1:9" ht="16.5" x14ac:dyDescent="0.25">
      <c r="A18" s="19">
        <v>4</v>
      </c>
      <c r="B18" s="18" t="s">
        <v>212</v>
      </c>
      <c r="C18" s="18" t="s">
        <v>213</v>
      </c>
      <c r="D18" s="18" t="s">
        <v>123</v>
      </c>
      <c r="E18" s="23">
        <v>8</v>
      </c>
      <c r="F18" s="21">
        <v>7</v>
      </c>
      <c r="G18" s="21">
        <f t="shared" si="0"/>
        <v>7.2999999999999989</v>
      </c>
      <c r="H18" s="17" t="str">
        <f t="shared" si="1"/>
        <v>B</v>
      </c>
      <c r="I18" s="22"/>
    </row>
    <row r="19" spans="1:9" ht="16.5" x14ac:dyDescent="0.25">
      <c r="A19" s="19">
        <v>5</v>
      </c>
      <c r="B19" s="18" t="s">
        <v>214</v>
      </c>
      <c r="C19" s="18" t="s">
        <v>93</v>
      </c>
      <c r="D19" s="18" t="s">
        <v>46</v>
      </c>
      <c r="E19" s="23">
        <v>7.5</v>
      </c>
      <c r="F19" s="21">
        <v>6</v>
      </c>
      <c r="G19" s="21">
        <f t="shared" si="0"/>
        <v>6.4499999999999993</v>
      </c>
      <c r="H19" s="17" t="str">
        <f t="shared" si="1"/>
        <v>C+</v>
      </c>
      <c r="I19" s="22"/>
    </row>
    <row r="20" spans="1:9" ht="16.5" x14ac:dyDescent="0.25">
      <c r="A20" s="19">
        <v>6</v>
      </c>
      <c r="B20" s="18" t="s">
        <v>215</v>
      </c>
      <c r="C20" s="18" t="s">
        <v>216</v>
      </c>
      <c r="D20" s="18" t="s">
        <v>141</v>
      </c>
      <c r="E20" s="23">
        <v>8.5</v>
      </c>
      <c r="F20" s="21">
        <v>5.5</v>
      </c>
      <c r="G20" s="21">
        <f t="shared" si="0"/>
        <v>6.3999999999999995</v>
      </c>
      <c r="H20" s="17" t="str">
        <f t="shared" si="1"/>
        <v>C+</v>
      </c>
      <c r="I20" s="22"/>
    </row>
    <row r="21" spans="1:9" ht="16.5" x14ac:dyDescent="0.25">
      <c r="A21" s="19">
        <v>7</v>
      </c>
      <c r="B21" s="18" t="s">
        <v>217</v>
      </c>
      <c r="C21" s="18" t="s">
        <v>79</v>
      </c>
      <c r="D21" s="18" t="s">
        <v>218</v>
      </c>
      <c r="E21" s="23">
        <v>7.5</v>
      </c>
      <c r="F21" s="21">
        <v>4</v>
      </c>
      <c r="G21" s="21">
        <f t="shared" si="0"/>
        <v>5.05</v>
      </c>
      <c r="H21" s="17" t="str">
        <f t="shared" si="1"/>
        <v>D+</v>
      </c>
      <c r="I21" s="22"/>
    </row>
    <row r="22" spans="1:9" ht="16.5" x14ac:dyDescent="0.25">
      <c r="A22" s="19">
        <v>8</v>
      </c>
      <c r="B22" s="18" t="s">
        <v>219</v>
      </c>
      <c r="C22" s="18" t="s">
        <v>220</v>
      </c>
      <c r="D22" s="18" t="s">
        <v>42</v>
      </c>
      <c r="E22" s="23">
        <v>8</v>
      </c>
      <c r="F22" s="21">
        <v>6</v>
      </c>
      <c r="G22" s="21">
        <f t="shared" si="0"/>
        <v>6.6</v>
      </c>
      <c r="H22" s="17" t="str">
        <f t="shared" si="1"/>
        <v>C+</v>
      </c>
      <c r="I22" s="22"/>
    </row>
    <row r="23" spans="1:9" ht="16.5" x14ac:dyDescent="0.25">
      <c r="A23" s="19">
        <v>9</v>
      </c>
      <c r="B23" s="18" t="s">
        <v>221</v>
      </c>
      <c r="C23" s="18" t="s">
        <v>222</v>
      </c>
      <c r="D23" s="18" t="s">
        <v>101</v>
      </c>
      <c r="E23" s="23">
        <v>9</v>
      </c>
      <c r="F23" s="21">
        <v>7</v>
      </c>
      <c r="G23" s="21">
        <f t="shared" si="0"/>
        <v>7.6</v>
      </c>
      <c r="H23" s="17" t="str">
        <f t="shared" si="1"/>
        <v>B</v>
      </c>
      <c r="I23" s="22"/>
    </row>
    <row r="24" spans="1:9" ht="16.5" x14ac:dyDescent="0.25">
      <c r="A24" s="19">
        <v>10</v>
      </c>
      <c r="B24" s="18" t="s">
        <v>223</v>
      </c>
      <c r="C24" s="18" t="s">
        <v>224</v>
      </c>
      <c r="D24" s="18" t="s">
        <v>225</v>
      </c>
      <c r="E24" s="23">
        <v>7.5</v>
      </c>
      <c r="F24" s="21">
        <v>7</v>
      </c>
      <c r="G24" s="21">
        <f t="shared" si="0"/>
        <v>7.1499999999999995</v>
      </c>
      <c r="H24" s="17" t="str">
        <f t="shared" si="1"/>
        <v>B</v>
      </c>
      <c r="I24" s="22"/>
    </row>
    <row r="25" spans="1:9" ht="16.5" x14ac:dyDescent="0.25">
      <c r="A25" s="19">
        <v>11</v>
      </c>
      <c r="B25" s="18" t="s">
        <v>226</v>
      </c>
      <c r="C25" s="18" t="s">
        <v>227</v>
      </c>
      <c r="D25" s="18" t="s">
        <v>35</v>
      </c>
      <c r="E25" s="23">
        <v>9</v>
      </c>
      <c r="F25" s="21">
        <v>7.5</v>
      </c>
      <c r="G25" s="21">
        <f t="shared" si="0"/>
        <v>7.9499999999999993</v>
      </c>
      <c r="H25" s="17" t="str">
        <f t="shared" si="1"/>
        <v>B+</v>
      </c>
      <c r="I25" s="22"/>
    </row>
    <row r="26" spans="1:9" ht="16.5" x14ac:dyDescent="0.25">
      <c r="A26" s="19">
        <v>12</v>
      </c>
      <c r="B26" s="18" t="s">
        <v>228</v>
      </c>
      <c r="C26" s="18" t="s">
        <v>91</v>
      </c>
      <c r="D26" s="18" t="s">
        <v>63</v>
      </c>
      <c r="E26" s="23">
        <v>7.5</v>
      </c>
      <c r="F26" s="21">
        <v>4</v>
      </c>
      <c r="G26" s="21">
        <f t="shared" si="0"/>
        <v>5.05</v>
      </c>
      <c r="H26" s="17" t="str">
        <f t="shared" si="1"/>
        <v>D+</v>
      </c>
      <c r="I26" s="22"/>
    </row>
    <row r="27" spans="1:9" ht="16.5" x14ac:dyDescent="0.25">
      <c r="A27" s="19">
        <v>13</v>
      </c>
      <c r="B27" s="18" t="s">
        <v>229</v>
      </c>
      <c r="C27" s="18" t="s">
        <v>230</v>
      </c>
      <c r="D27" s="18" t="s">
        <v>103</v>
      </c>
      <c r="E27" s="23">
        <v>8.5</v>
      </c>
      <c r="F27" s="21">
        <v>7</v>
      </c>
      <c r="G27" s="21">
        <f t="shared" si="0"/>
        <v>7.4499999999999993</v>
      </c>
      <c r="H27" s="17" t="str">
        <f t="shared" si="1"/>
        <v>B</v>
      </c>
      <c r="I27" s="22"/>
    </row>
    <row r="28" spans="1:9" s="38" customFormat="1" ht="16.5" x14ac:dyDescent="0.25">
      <c r="A28" s="31">
        <v>14</v>
      </c>
      <c r="B28" s="33" t="s">
        <v>231</v>
      </c>
      <c r="C28" s="33" t="s">
        <v>232</v>
      </c>
      <c r="D28" s="33" t="s">
        <v>25</v>
      </c>
      <c r="E28" s="34">
        <v>0</v>
      </c>
      <c r="F28" s="35">
        <v>0</v>
      </c>
      <c r="G28" s="35">
        <f t="shared" si="0"/>
        <v>0</v>
      </c>
      <c r="H28" s="36" t="str">
        <f t="shared" si="1"/>
        <v>F</v>
      </c>
      <c r="I28" s="37"/>
    </row>
    <row r="29" spans="1:9" s="38" customFormat="1" ht="16.5" x14ac:dyDescent="0.25">
      <c r="A29" s="31">
        <v>15</v>
      </c>
      <c r="B29" s="33" t="s">
        <v>233</v>
      </c>
      <c r="C29" s="33" t="s">
        <v>99</v>
      </c>
      <c r="D29" s="33" t="s">
        <v>234</v>
      </c>
      <c r="E29" s="34">
        <v>0</v>
      </c>
      <c r="F29" s="35">
        <v>0</v>
      </c>
      <c r="G29" s="35">
        <f t="shared" si="0"/>
        <v>0</v>
      </c>
      <c r="H29" s="36" t="str">
        <f t="shared" si="1"/>
        <v>F</v>
      </c>
      <c r="I29" s="37"/>
    </row>
    <row r="30" spans="1:9" ht="16.5" x14ac:dyDescent="0.25">
      <c r="A30" s="19">
        <v>16</v>
      </c>
      <c r="B30" s="18" t="s">
        <v>235</v>
      </c>
      <c r="C30" s="18" t="s">
        <v>236</v>
      </c>
      <c r="D30" s="18" t="s">
        <v>92</v>
      </c>
      <c r="E30" s="23">
        <v>8</v>
      </c>
      <c r="F30" s="21">
        <v>7</v>
      </c>
      <c r="G30" s="21">
        <f t="shared" si="0"/>
        <v>7.2999999999999989</v>
      </c>
      <c r="H30" s="17" t="str">
        <f t="shared" si="1"/>
        <v>B</v>
      </c>
      <c r="I30" s="22"/>
    </row>
    <row r="31" spans="1:9" ht="16.5" x14ac:dyDescent="0.25">
      <c r="A31" s="19">
        <v>17</v>
      </c>
      <c r="B31" s="18" t="s">
        <v>237</v>
      </c>
      <c r="C31" s="18" t="s">
        <v>238</v>
      </c>
      <c r="D31" s="18" t="s">
        <v>39</v>
      </c>
      <c r="E31" s="23">
        <v>7.5</v>
      </c>
      <c r="F31" s="21">
        <v>5</v>
      </c>
      <c r="G31" s="21">
        <f t="shared" si="0"/>
        <v>5.75</v>
      </c>
      <c r="H31" s="17" t="str">
        <f t="shared" si="1"/>
        <v>C</v>
      </c>
      <c r="I31" s="22"/>
    </row>
    <row r="32" spans="1:9" ht="16.5" x14ac:dyDescent="0.25">
      <c r="A32" s="19">
        <v>18</v>
      </c>
      <c r="B32" s="18" t="s">
        <v>239</v>
      </c>
      <c r="C32" s="18" t="s">
        <v>240</v>
      </c>
      <c r="D32" s="18" t="s">
        <v>36</v>
      </c>
      <c r="E32" s="23">
        <v>8.5</v>
      </c>
      <c r="F32" s="21">
        <v>7</v>
      </c>
      <c r="G32" s="21">
        <f t="shared" si="0"/>
        <v>7.4499999999999993</v>
      </c>
      <c r="H32" s="17" t="str">
        <f t="shared" si="1"/>
        <v>B</v>
      </c>
      <c r="I32" s="22"/>
    </row>
    <row r="33" spans="1:9" ht="16.5" x14ac:dyDescent="0.25">
      <c r="A33" s="19">
        <v>19</v>
      </c>
      <c r="B33" s="18" t="s">
        <v>241</v>
      </c>
      <c r="C33" s="18" t="s">
        <v>242</v>
      </c>
      <c r="D33" s="18" t="s">
        <v>51</v>
      </c>
      <c r="E33" s="23">
        <v>7.5</v>
      </c>
      <c r="F33" s="21">
        <v>7</v>
      </c>
      <c r="G33" s="21">
        <f t="shared" si="0"/>
        <v>7.1499999999999995</v>
      </c>
      <c r="H33" s="17" t="str">
        <f t="shared" si="1"/>
        <v>B</v>
      </c>
      <c r="I33" s="22"/>
    </row>
    <row r="34" spans="1:9" ht="16.5" x14ac:dyDescent="0.25">
      <c r="A34" s="19">
        <v>20</v>
      </c>
      <c r="B34" s="18" t="s">
        <v>243</v>
      </c>
      <c r="C34" s="18" t="s">
        <v>244</v>
      </c>
      <c r="D34" s="18" t="s">
        <v>65</v>
      </c>
      <c r="E34" s="23">
        <v>8</v>
      </c>
      <c r="F34" s="21">
        <v>6</v>
      </c>
      <c r="G34" s="21">
        <f t="shared" si="0"/>
        <v>6.6</v>
      </c>
      <c r="H34" s="17" t="str">
        <f t="shared" si="1"/>
        <v>C+</v>
      </c>
      <c r="I34" s="22"/>
    </row>
    <row r="35" spans="1:9" ht="16.5" x14ac:dyDescent="0.25">
      <c r="A35" s="19">
        <v>21</v>
      </c>
      <c r="B35" s="18" t="s">
        <v>245</v>
      </c>
      <c r="C35" s="18" t="s">
        <v>246</v>
      </c>
      <c r="D35" s="18" t="s">
        <v>70</v>
      </c>
      <c r="E35" s="23">
        <v>7</v>
      </c>
      <c r="F35" s="21">
        <v>5</v>
      </c>
      <c r="G35" s="21">
        <f t="shared" si="0"/>
        <v>5.6</v>
      </c>
      <c r="H35" s="17" t="str">
        <f t="shared" si="1"/>
        <v>C</v>
      </c>
      <c r="I35" s="22"/>
    </row>
    <row r="36" spans="1:9" ht="16.5" x14ac:dyDescent="0.25">
      <c r="A36" s="19">
        <v>22</v>
      </c>
      <c r="B36" s="18" t="s">
        <v>247</v>
      </c>
      <c r="C36" s="18" t="s">
        <v>248</v>
      </c>
      <c r="D36" s="18" t="s">
        <v>249</v>
      </c>
      <c r="E36" s="23">
        <v>9</v>
      </c>
      <c r="F36" s="21">
        <v>7</v>
      </c>
      <c r="G36" s="21">
        <f t="shared" si="0"/>
        <v>7.6</v>
      </c>
      <c r="H36" s="17" t="str">
        <f t="shared" si="1"/>
        <v>B</v>
      </c>
      <c r="I36" s="22"/>
    </row>
    <row r="37" spans="1:9" ht="16.5" x14ac:dyDescent="0.25">
      <c r="A37" s="19">
        <v>23</v>
      </c>
      <c r="B37" s="18" t="s">
        <v>250</v>
      </c>
      <c r="C37" s="18" t="s">
        <v>55</v>
      </c>
      <c r="D37" s="18" t="s">
        <v>187</v>
      </c>
      <c r="E37" s="23">
        <v>8.5</v>
      </c>
      <c r="F37" s="21">
        <v>7</v>
      </c>
      <c r="G37" s="21">
        <f t="shared" si="0"/>
        <v>7.4499999999999993</v>
      </c>
      <c r="H37" s="17" t="str">
        <f t="shared" si="1"/>
        <v>B</v>
      </c>
      <c r="I37" s="22"/>
    </row>
    <row r="38" spans="1:9" ht="16.5" x14ac:dyDescent="0.25">
      <c r="A38" s="19">
        <v>24</v>
      </c>
      <c r="B38" s="18" t="s">
        <v>251</v>
      </c>
      <c r="C38" s="18" t="s">
        <v>93</v>
      </c>
      <c r="D38" s="18" t="s">
        <v>88</v>
      </c>
      <c r="E38" s="23">
        <v>7</v>
      </c>
      <c r="F38" s="21">
        <v>7</v>
      </c>
      <c r="G38" s="21">
        <f t="shared" si="0"/>
        <v>7</v>
      </c>
      <c r="H38" s="17" t="str">
        <f t="shared" si="1"/>
        <v>B</v>
      </c>
      <c r="I38" s="22"/>
    </row>
    <row r="39" spans="1:9" ht="16.5" x14ac:dyDescent="0.25">
      <c r="A39" s="19">
        <v>25</v>
      </c>
      <c r="B39" s="18" t="s">
        <v>252</v>
      </c>
      <c r="C39" s="18" t="s">
        <v>253</v>
      </c>
      <c r="D39" s="18" t="s">
        <v>80</v>
      </c>
      <c r="E39" s="23">
        <v>8.5</v>
      </c>
      <c r="F39" s="21">
        <v>6.5</v>
      </c>
      <c r="G39" s="21">
        <f t="shared" si="0"/>
        <v>7.1</v>
      </c>
      <c r="H39" s="17" t="str">
        <f t="shared" si="1"/>
        <v>B</v>
      </c>
      <c r="I39" s="22"/>
    </row>
    <row r="40" spans="1:9" ht="16.5" x14ac:dyDescent="0.25">
      <c r="A40" s="19">
        <v>26</v>
      </c>
      <c r="B40" s="18" t="s">
        <v>254</v>
      </c>
      <c r="C40" s="18" t="s">
        <v>255</v>
      </c>
      <c r="D40" s="18" t="s">
        <v>256</v>
      </c>
      <c r="E40" s="23">
        <v>8.5</v>
      </c>
      <c r="F40" s="21">
        <v>7</v>
      </c>
      <c r="G40" s="21">
        <f t="shared" si="0"/>
        <v>7.4499999999999993</v>
      </c>
      <c r="H40" s="17" t="str">
        <f t="shared" si="1"/>
        <v>B</v>
      </c>
      <c r="I40" s="22"/>
    </row>
    <row r="41" spans="1:9" ht="16.5" x14ac:dyDescent="0.25">
      <c r="A41" s="19">
        <v>27</v>
      </c>
      <c r="B41" s="18" t="s">
        <v>257</v>
      </c>
      <c r="C41" s="18" t="s">
        <v>107</v>
      </c>
      <c r="D41" s="18" t="s">
        <v>258</v>
      </c>
      <c r="E41" s="23">
        <v>8</v>
      </c>
      <c r="F41" s="21">
        <v>5</v>
      </c>
      <c r="G41" s="21">
        <f t="shared" si="0"/>
        <v>5.9</v>
      </c>
      <c r="H41" s="17" t="str">
        <f t="shared" si="1"/>
        <v>C</v>
      </c>
      <c r="I41" s="22"/>
    </row>
    <row r="42" spans="1:9" ht="16.5" x14ac:dyDescent="0.25">
      <c r="A42" s="19">
        <v>28</v>
      </c>
      <c r="B42" s="18" t="s">
        <v>259</v>
      </c>
      <c r="C42" s="18" t="s">
        <v>260</v>
      </c>
      <c r="D42" s="18" t="s">
        <v>38</v>
      </c>
      <c r="E42" s="23">
        <v>8</v>
      </c>
      <c r="F42" s="21">
        <v>5</v>
      </c>
      <c r="G42" s="21">
        <f t="shared" si="0"/>
        <v>5.9</v>
      </c>
      <c r="H42" s="17" t="str">
        <f t="shared" si="1"/>
        <v>C</v>
      </c>
      <c r="I42" s="22"/>
    </row>
    <row r="43" spans="1:9" ht="16.5" x14ac:dyDescent="0.25">
      <c r="A43" s="19">
        <v>29</v>
      </c>
      <c r="B43" s="18" t="s">
        <v>261</v>
      </c>
      <c r="C43" s="18" t="s">
        <v>79</v>
      </c>
      <c r="D43" s="18" t="s">
        <v>54</v>
      </c>
      <c r="E43" s="23">
        <v>8</v>
      </c>
      <c r="F43" s="21">
        <v>6</v>
      </c>
      <c r="G43" s="21">
        <f t="shared" si="0"/>
        <v>6.6</v>
      </c>
      <c r="H43" s="17" t="str">
        <f t="shared" si="1"/>
        <v>C+</v>
      </c>
      <c r="I43" s="22"/>
    </row>
    <row r="44" spans="1:9" ht="16.5" x14ac:dyDescent="0.25">
      <c r="A44" s="19">
        <v>30</v>
      </c>
      <c r="B44" s="18" t="s">
        <v>262</v>
      </c>
      <c r="C44" s="18" t="s">
        <v>263</v>
      </c>
      <c r="D44" s="18" t="s">
        <v>114</v>
      </c>
      <c r="E44" s="23">
        <v>8</v>
      </c>
      <c r="F44" s="21">
        <v>8</v>
      </c>
      <c r="G44" s="21">
        <f t="shared" si="0"/>
        <v>8</v>
      </c>
      <c r="H44" s="17" t="str">
        <f t="shared" si="1"/>
        <v>B+</v>
      </c>
      <c r="I44" s="22"/>
    </row>
    <row r="45" spans="1:9" ht="16.5" x14ac:dyDescent="0.25">
      <c r="A45" s="19">
        <v>31</v>
      </c>
      <c r="B45" s="18" t="s">
        <v>264</v>
      </c>
      <c r="C45" s="18" t="s">
        <v>265</v>
      </c>
      <c r="D45" s="18" t="s">
        <v>266</v>
      </c>
      <c r="E45" s="23">
        <v>7</v>
      </c>
      <c r="F45" s="21">
        <v>5</v>
      </c>
      <c r="G45" s="21">
        <f t="shared" si="0"/>
        <v>5.6</v>
      </c>
      <c r="H45" s="17" t="str">
        <f t="shared" si="1"/>
        <v>C</v>
      </c>
      <c r="I45" s="22"/>
    </row>
    <row r="46" spans="1:9" ht="16.5" x14ac:dyDescent="0.25">
      <c r="A46" s="19">
        <v>32</v>
      </c>
      <c r="B46" s="18" t="s">
        <v>267</v>
      </c>
      <c r="C46" s="18" t="s">
        <v>268</v>
      </c>
      <c r="D46" s="18" t="s">
        <v>269</v>
      </c>
      <c r="E46" s="23">
        <v>7.5</v>
      </c>
      <c r="F46" s="21">
        <v>7</v>
      </c>
      <c r="G46" s="21">
        <f t="shared" si="0"/>
        <v>7.1499999999999995</v>
      </c>
      <c r="H46" s="17" t="str">
        <f t="shared" si="1"/>
        <v>B</v>
      </c>
      <c r="I46" s="22"/>
    </row>
    <row r="47" spans="1:9" ht="16.5" x14ac:dyDescent="0.25">
      <c r="A47" s="19">
        <v>33</v>
      </c>
      <c r="B47" s="18" t="s">
        <v>270</v>
      </c>
      <c r="C47" s="18" t="s">
        <v>271</v>
      </c>
      <c r="D47" s="18" t="s">
        <v>40</v>
      </c>
      <c r="E47" s="23">
        <v>8</v>
      </c>
      <c r="F47" s="21">
        <v>6</v>
      </c>
      <c r="G47" s="21">
        <f t="shared" si="0"/>
        <v>6.6</v>
      </c>
      <c r="H47" s="17" t="str">
        <f t="shared" si="1"/>
        <v>C+</v>
      </c>
      <c r="I47" s="22"/>
    </row>
    <row r="48" spans="1:9" ht="16.5" x14ac:dyDescent="0.25">
      <c r="A48" s="19">
        <v>34</v>
      </c>
      <c r="B48" s="18" t="s">
        <v>272</v>
      </c>
      <c r="C48" s="18" t="s">
        <v>273</v>
      </c>
      <c r="D48" s="18" t="s">
        <v>89</v>
      </c>
      <c r="E48" s="23">
        <v>6.5</v>
      </c>
      <c r="F48" s="21">
        <v>7</v>
      </c>
      <c r="G48" s="21">
        <f t="shared" si="0"/>
        <v>6.85</v>
      </c>
      <c r="H48" s="17" t="str">
        <f t="shared" si="1"/>
        <v>C+</v>
      </c>
      <c r="I48" s="22"/>
    </row>
    <row r="49" spans="1:9" ht="16.5" x14ac:dyDescent="0.25">
      <c r="A49" s="19">
        <v>35</v>
      </c>
      <c r="B49" s="18" t="s">
        <v>274</v>
      </c>
      <c r="C49" s="18" t="s">
        <v>93</v>
      </c>
      <c r="D49" s="18" t="s">
        <v>56</v>
      </c>
      <c r="E49" s="20">
        <v>8</v>
      </c>
      <c r="F49" s="21">
        <v>6</v>
      </c>
      <c r="G49" s="21">
        <f t="shared" si="0"/>
        <v>6.6</v>
      </c>
      <c r="H49" s="17" t="str">
        <f t="shared" si="1"/>
        <v>C+</v>
      </c>
      <c r="I49" s="22"/>
    </row>
    <row r="50" spans="1:9" ht="16.5" x14ac:dyDescent="0.25">
      <c r="A50" s="19">
        <v>36</v>
      </c>
      <c r="B50" s="18" t="s">
        <v>275</v>
      </c>
      <c r="C50" s="18" t="s">
        <v>276</v>
      </c>
      <c r="D50" s="18" t="s">
        <v>277</v>
      </c>
      <c r="E50" s="20">
        <v>8</v>
      </c>
      <c r="F50" s="21">
        <v>6</v>
      </c>
      <c r="G50" s="21">
        <f t="shared" si="0"/>
        <v>6.6</v>
      </c>
      <c r="H50" s="17" t="str">
        <f t="shared" si="1"/>
        <v>C+</v>
      </c>
      <c r="I50" s="22"/>
    </row>
    <row r="51" spans="1:9" ht="16.5" x14ac:dyDescent="0.25">
      <c r="A51" s="19">
        <v>37</v>
      </c>
      <c r="B51" s="18" t="s">
        <v>278</v>
      </c>
      <c r="C51" s="18" t="s">
        <v>279</v>
      </c>
      <c r="D51" s="18" t="s">
        <v>59</v>
      </c>
      <c r="E51" s="20">
        <v>8.5</v>
      </c>
      <c r="F51" s="21">
        <v>8</v>
      </c>
      <c r="G51" s="21">
        <f t="shared" si="0"/>
        <v>8.1499999999999986</v>
      </c>
      <c r="H51" s="17" t="str">
        <f t="shared" si="1"/>
        <v>B+</v>
      </c>
      <c r="I51" s="22"/>
    </row>
    <row r="52" spans="1:9" s="38" customFormat="1" ht="16.5" x14ac:dyDescent="0.25">
      <c r="A52" s="31">
        <v>38</v>
      </c>
      <c r="B52" s="33" t="s">
        <v>280</v>
      </c>
      <c r="C52" s="33" t="s">
        <v>281</v>
      </c>
      <c r="D52" s="33" t="s">
        <v>60</v>
      </c>
      <c r="E52" s="39">
        <v>0</v>
      </c>
      <c r="F52" s="35">
        <v>0</v>
      </c>
      <c r="G52" s="35">
        <f t="shared" si="0"/>
        <v>0</v>
      </c>
      <c r="H52" s="36" t="str">
        <f t="shared" si="1"/>
        <v>F</v>
      </c>
      <c r="I52" s="37"/>
    </row>
    <row r="53" spans="1:9" ht="15.75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t="15.75" x14ac:dyDescent="0.25">
      <c r="A54" s="9" t="str">
        <f>"Cộng danh sách gồm "</f>
        <v xml:space="preserve">Cộng danh sách gồm </v>
      </c>
      <c r="B54" s="9"/>
      <c r="C54" s="9"/>
      <c r="D54" s="10">
        <f>COUNTA(H15:H52)</f>
        <v>38</v>
      </c>
      <c r="E54" s="11">
        <v>1</v>
      </c>
      <c r="F54" s="12"/>
      <c r="G54" s="1"/>
      <c r="H54" s="1"/>
      <c r="I54" s="1"/>
    </row>
    <row r="55" spans="1:9" ht="15.75" x14ac:dyDescent="0.25">
      <c r="A55" s="49" t="s">
        <v>19</v>
      </c>
      <c r="B55" s="49"/>
      <c r="C55" s="49"/>
      <c r="D55" s="13">
        <f>COUNTIF(G15:G52,"&gt;=5")</f>
        <v>35</v>
      </c>
      <c r="E55" s="14">
        <f>D55/D54</f>
        <v>0.92105263157894735</v>
      </c>
      <c r="F55" s="15"/>
      <c r="G55" s="1"/>
      <c r="H55" s="1"/>
      <c r="I55" s="1"/>
    </row>
    <row r="56" spans="1:9" ht="15.75" x14ac:dyDescent="0.25">
      <c r="A56" s="49" t="s">
        <v>20</v>
      </c>
      <c r="B56" s="49"/>
      <c r="C56" s="49"/>
      <c r="D56" s="13">
        <f>COUNTIF(G15:G52,"&lt;5")</f>
        <v>3</v>
      </c>
      <c r="E56" s="14">
        <f>D56/D54</f>
        <v>7.8947368421052627E-2</v>
      </c>
      <c r="F56" s="15"/>
      <c r="G56" s="1"/>
      <c r="H56" s="1"/>
      <c r="I56" s="1"/>
    </row>
    <row r="57" spans="1:9" ht="15.75" x14ac:dyDescent="0.25">
      <c r="A57" s="16"/>
      <c r="B57" s="16"/>
      <c r="C57" s="4"/>
      <c r="D57" s="16"/>
      <c r="E57" s="3"/>
      <c r="F57" s="1"/>
      <c r="G57" s="1"/>
      <c r="H57" s="1"/>
      <c r="I57" s="1"/>
    </row>
    <row r="58" spans="1:9" ht="15.75" x14ac:dyDescent="0.25">
      <c r="A58" s="1"/>
      <c r="B58" s="1"/>
      <c r="C58" s="1"/>
      <c r="D58" s="1"/>
      <c r="E58" s="43" t="str">
        <f ca="1">"TP. Hồ Chí Minh, ngày "&amp;  DAY(NOW())&amp;" tháng " &amp;MONTH(NOW())&amp;" năm "&amp;YEAR(NOW())</f>
        <v>TP. Hồ Chí Minh, ngày 26 tháng 1 năm 2021</v>
      </c>
      <c r="F58" s="43"/>
      <c r="G58" s="43"/>
      <c r="H58" s="43"/>
      <c r="I58" s="43"/>
    </row>
    <row r="59" spans="1:9" ht="15.75" x14ac:dyDescent="0.25">
      <c r="A59" s="51" t="s">
        <v>21</v>
      </c>
      <c r="B59" s="51"/>
      <c r="C59" s="51"/>
      <c r="D59" s="1"/>
      <c r="E59" s="51" t="s">
        <v>22</v>
      </c>
      <c r="F59" s="51"/>
      <c r="G59" s="51"/>
      <c r="H59" s="51"/>
      <c r="I59" s="51"/>
    </row>
    <row r="63" spans="1:9" ht="16.5" x14ac:dyDescent="0.25">
      <c r="B63" s="50" t="s">
        <v>648</v>
      </c>
      <c r="C63" s="50"/>
      <c r="G63" s="30" t="s">
        <v>648</v>
      </c>
    </row>
  </sheetData>
  <protectedRanges>
    <protectedRange sqref="I15:I52" name="Range4"/>
    <protectedRange sqref="B15:F52" name="Range3"/>
    <protectedRange sqref="A4" name="Range1"/>
    <protectedRange sqref="E13:F13" name="Range6"/>
    <protectedRange sqref="C8:C10 G8:G9" name="Range2_1"/>
  </protectedRanges>
  <mergeCells count="27">
    <mergeCell ref="B63:C63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59:C59"/>
    <mergeCell ref="E59:I59"/>
    <mergeCell ref="A10:B10"/>
    <mergeCell ref="C10:D10"/>
    <mergeCell ref="A12:A13"/>
    <mergeCell ref="B12:B13"/>
    <mergeCell ref="C12:D13"/>
    <mergeCell ref="E58:I58"/>
    <mergeCell ref="G12:H12"/>
    <mergeCell ref="I12:I13"/>
    <mergeCell ref="C14:D14"/>
    <mergeCell ref="A55:C55"/>
    <mergeCell ref="A56:C56"/>
  </mergeCells>
  <conditionalFormatting sqref="H15:H52">
    <cfRule type="cellIs" dxfId="17" priority="2" stopIfTrue="1" operator="equal">
      <formula>"F"</formula>
    </cfRule>
  </conditionalFormatting>
  <conditionalFormatting sqref="G15:G52">
    <cfRule type="expression" dxfId="16" priority="1" stopIfTrue="1">
      <formula>MAX(#REF!)&lt;4</formula>
    </cfRule>
  </conditionalFormatting>
  <pageMargins left="9.375E-2" right="0.17708333333333334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view="pageLayout" topLeftCell="A42" zoomScaleNormal="100" workbookViewId="0">
      <selection activeCell="A53" sqref="A53:I57"/>
    </sheetView>
  </sheetViews>
  <sheetFormatPr defaultRowHeight="15" x14ac:dyDescent="0.25"/>
  <cols>
    <col min="1" max="1" width="6.140625" customWidth="1"/>
    <col min="2" max="2" width="16.7109375" customWidth="1"/>
    <col min="3" max="3" width="20.42578125" customWidth="1"/>
    <col min="9" max="9" width="12.5703125" customWidth="1"/>
  </cols>
  <sheetData>
    <row r="1" spans="1:9" ht="15.75" x14ac:dyDescent="0.25">
      <c r="A1" s="51" t="s">
        <v>0</v>
      </c>
      <c r="B1" s="51"/>
      <c r="C1" s="51"/>
      <c r="D1" s="51"/>
      <c r="E1" s="51" t="s">
        <v>1</v>
      </c>
      <c r="F1" s="51"/>
      <c r="G1" s="51"/>
      <c r="H1" s="51"/>
      <c r="I1" s="51"/>
    </row>
    <row r="2" spans="1:9" ht="15.75" x14ac:dyDescent="0.25">
      <c r="A2" s="51" t="s">
        <v>2</v>
      </c>
      <c r="B2" s="51"/>
      <c r="C2" s="51"/>
      <c r="D2" s="51"/>
      <c r="E2" s="52" t="s">
        <v>3</v>
      </c>
      <c r="F2" s="52"/>
      <c r="G2" s="52"/>
      <c r="H2" s="52"/>
      <c r="I2" s="52"/>
    </row>
    <row r="3" spans="1:9" ht="15.75" x14ac:dyDescent="0.25">
      <c r="A3" s="51" t="s">
        <v>4</v>
      </c>
      <c r="B3" s="51"/>
      <c r="C3" s="51"/>
      <c r="D3" s="51"/>
      <c r="E3" s="1"/>
      <c r="F3" s="1"/>
      <c r="G3" s="1"/>
      <c r="H3" s="1"/>
      <c r="I3" s="1"/>
    </row>
    <row r="4" spans="1:9" ht="15.75" x14ac:dyDescent="0.25">
      <c r="A4" s="51" t="s">
        <v>28</v>
      </c>
      <c r="B4" s="51"/>
      <c r="C4" s="51"/>
      <c r="D4" s="51"/>
      <c r="E4" s="1"/>
      <c r="F4" s="1"/>
      <c r="G4" s="1"/>
      <c r="H4" s="1"/>
      <c r="I4" s="1"/>
    </row>
    <row r="5" spans="1:9" ht="15.75" x14ac:dyDescent="0.25">
      <c r="A5" s="24"/>
      <c r="B5" s="24"/>
      <c r="C5" s="24"/>
      <c r="D5" s="24"/>
      <c r="E5" s="1"/>
      <c r="F5" s="1"/>
      <c r="G5" s="1"/>
      <c r="H5" s="1"/>
      <c r="I5" s="1"/>
    </row>
    <row r="6" spans="1:9" ht="19.5" x14ac:dyDescent="0.3">
      <c r="A6" s="53" t="s">
        <v>663</v>
      </c>
      <c r="B6" s="53"/>
      <c r="C6" s="53"/>
      <c r="D6" s="53"/>
      <c r="E6" s="53"/>
      <c r="F6" s="53"/>
      <c r="G6" s="53"/>
      <c r="H6" s="53"/>
      <c r="I6" s="53"/>
    </row>
    <row r="7" spans="1:9" ht="15.75" x14ac:dyDescent="0.25">
      <c r="A7" s="24"/>
      <c r="B7" s="24"/>
      <c r="C7" s="24"/>
      <c r="D7" s="24"/>
      <c r="E7" s="24"/>
      <c r="F7" s="24"/>
      <c r="G7" s="24"/>
      <c r="H7" s="24"/>
      <c r="I7" s="24"/>
    </row>
    <row r="8" spans="1:9" ht="15.75" x14ac:dyDescent="0.25">
      <c r="A8" s="54" t="s">
        <v>5</v>
      </c>
      <c r="B8" s="54"/>
      <c r="C8" s="54" t="s">
        <v>646</v>
      </c>
      <c r="D8" s="54"/>
      <c r="E8" s="54" t="s">
        <v>6</v>
      </c>
      <c r="F8" s="54"/>
      <c r="G8" s="27">
        <v>2</v>
      </c>
      <c r="H8" s="3"/>
      <c r="I8" s="3"/>
    </row>
    <row r="9" spans="1:9" ht="15.75" x14ac:dyDescent="0.25">
      <c r="A9" s="54" t="s">
        <v>7</v>
      </c>
      <c r="B9" s="54"/>
      <c r="C9" s="54" t="s">
        <v>647</v>
      </c>
      <c r="D9" s="54"/>
      <c r="E9" s="54" t="s">
        <v>8</v>
      </c>
      <c r="F9" s="54"/>
      <c r="G9" s="27" t="s">
        <v>649</v>
      </c>
      <c r="H9" s="3"/>
      <c r="I9" s="3"/>
    </row>
    <row r="10" spans="1:9" ht="15.75" x14ac:dyDescent="0.25">
      <c r="A10" s="54" t="s">
        <v>9</v>
      </c>
      <c r="B10" s="54"/>
      <c r="C10" s="54" t="s">
        <v>648</v>
      </c>
      <c r="D10" s="54"/>
      <c r="E10" s="16" t="s">
        <v>30</v>
      </c>
      <c r="F10" s="4"/>
      <c r="G10" s="27" t="s">
        <v>650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44" t="s">
        <v>15</v>
      </c>
      <c r="H12" s="45"/>
      <c r="I12" s="46" t="s">
        <v>16</v>
      </c>
    </row>
    <row r="13" spans="1:9" ht="15.75" x14ac:dyDescent="0.2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47"/>
    </row>
    <row r="14" spans="1:9" ht="15.75" x14ac:dyDescent="0.25">
      <c r="A14" s="25">
        <v>1</v>
      </c>
      <c r="B14" s="25">
        <v>2</v>
      </c>
      <c r="C14" s="48">
        <v>3</v>
      </c>
      <c r="D14" s="48"/>
      <c r="E14" s="25">
        <v>4</v>
      </c>
      <c r="F14" s="25">
        <v>5</v>
      </c>
      <c r="G14" s="25">
        <v>6</v>
      </c>
      <c r="H14" s="25">
        <v>7</v>
      </c>
      <c r="I14" s="7">
        <v>8</v>
      </c>
    </row>
    <row r="15" spans="1:9" ht="16.5" x14ac:dyDescent="0.25">
      <c r="A15" s="19">
        <v>1</v>
      </c>
      <c r="B15" s="18" t="s">
        <v>282</v>
      </c>
      <c r="C15" s="18" t="s">
        <v>283</v>
      </c>
      <c r="D15" s="18" t="s">
        <v>23</v>
      </c>
      <c r="E15" s="23">
        <v>8</v>
      </c>
      <c r="F15" s="21">
        <v>7.5</v>
      </c>
      <c r="G15" s="21">
        <f>E15*$E$13+F15*$F$13</f>
        <v>7.65</v>
      </c>
      <c r="H15" s="17" t="str">
        <f>IF(G15&lt;4,"F",IF(G15&lt;=4.9,"D",IF(G15&lt;=5.4,"D+",IF(G15&lt;=5.9,"C",IF(G15&lt;=6.9,"C+",IF(G15&lt;=7.9,"B",IF(G15&lt;=8.4,"B+","A")))))))</f>
        <v>B</v>
      </c>
      <c r="I15" s="22"/>
    </row>
    <row r="16" spans="1:9" ht="16.5" x14ac:dyDescent="0.25">
      <c r="A16" s="19">
        <v>2</v>
      </c>
      <c r="B16" s="18" t="s">
        <v>284</v>
      </c>
      <c r="C16" s="18" t="s">
        <v>285</v>
      </c>
      <c r="D16" s="18" t="s">
        <v>286</v>
      </c>
      <c r="E16" s="23">
        <v>8.5</v>
      </c>
      <c r="F16" s="21">
        <v>6</v>
      </c>
      <c r="G16" s="21">
        <f t="shared" ref="G16:G46" si="0">E16*$E$13+F16*$F$13</f>
        <v>6.7499999999999991</v>
      </c>
      <c r="H16" s="17" t="str">
        <f t="shared" ref="H16:H46" si="1">IF(G16&lt;4,"F",IF(G16&lt;=4.9,"D",IF(G16&lt;=5.4,"D+",IF(G16&lt;=5.9,"C",IF(G16&lt;=6.9,"C+",IF(G16&lt;=7.9,"B",IF(G16&lt;=8.4,"B+","A")))))))</f>
        <v>C+</v>
      </c>
      <c r="I16" s="22"/>
    </row>
    <row r="17" spans="1:9" ht="16.5" x14ac:dyDescent="0.25">
      <c r="A17" s="19">
        <v>3</v>
      </c>
      <c r="B17" s="18" t="s">
        <v>287</v>
      </c>
      <c r="C17" s="18" t="s">
        <v>288</v>
      </c>
      <c r="D17" s="18" t="s">
        <v>100</v>
      </c>
      <c r="E17" s="23">
        <v>8</v>
      </c>
      <c r="F17" s="21">
        <v>7</v>
      </c>
      <c r="G17" s="21">
        <f t="shared" si="0"/>
        <v>7.2999999999999989</v>
      </c>
      <c r="H17" s="17" t="str">
        <f t="shared" si="1"/>
        <v>B</v>
      </c>
      <c r="I17" s="22"/>
    </row>
    <row r="18" spans="1:9" ht="16.5" x14ac:dyDescent="0.25">
      <c r="A18" s="19">
        <v>4</v>
      </c>
      <c r="B18" s="18" t="s">
        <v>289</v>
      </c>
      <c r="C18" s="18" t="s">
        <v>290</v>
      </c>
      <c r="D18" s="18" t="s">
        <v>291</v>
      </c>
      <c r="E18" s="23">
        <v>8.5</v>
      </c>
      <c r="F18" s="21">
        <v>7.5</v>
      </c>
      <c r="G18" s="21">
        <f t="shared" si="0"/>
        <v>7.8</v>
      </c>
      <c r="H18" s="17" t="str">
        <f t="shared" si="1"/>
        <v>B</v>
      </c>
      <c r="I18" s="22"/>
    </row>
    <row r="19" spans="1:9" ht="16.5" x14ac:dyDescent="0.25">
      <c r="A19" s="19">
        <v>5</v>
      </c>
      <c r="B19" s="18" t="s">
        <v>292</v>
      </c>
      <c r="C19" s="18" t="s">
        <v>293</v>
      </c>
      <c r="D19" s="18" t="s">
        <v>138</v>
      </c>
      <c r="E19" s="23">
        <v>8</v>
      </c>
      <c r="F19" s="21">
        <v>7</v>
      </c>
      <c r="G19" s="21">
        <f t="shared" si="0"/>
        <v>7.2999999999999989</v>
      </c>
      <c r="H19" s="17" t="str">
        <f t="shared" si="1"/>
        <v>B</v>
      </c>
      <c r="I19" s="22"/>
    </row>
    <row r="20" spans="1:9" ht="16.5" x14ac:dyDescent="0.25">
      <c r="A20" s="19">
        <v>6</v>
      </c>
      <c r="B20" s="18" t="s">
        <v>294</v>
      </c>
      <c r="C20" s="18" t="s">
        <v>295</v>
      </c>
      <c r="D20" s="18" t="s">
        <v>94</v>
      </c>
      <c r="E20" s="23">
        <v>7.5</v>
      </c>
      <c r="F20" s="21">
        <v>6</v>
      </c>
      <c r="G20" s="21">
        <f t="shared" si="0"/>
        <v>6.4499999999999993</v>
      </c>
      <c r="H20" s="17" t="str">
        <f t="shared" si="1"/>
        <v>C+</v>
      </c>
      <c r="I20" s="22"/>
    </row>
    <row r="21" spans="1:9" ht="16.5" x14ac:dyDescent="0.25">
      <c r="A21" s="19">
        <v>7</v>
      </c>
      <c r="B21" s="18" t="s">
        <v>296</v>
      </c>
      <c r="C21" s="18" t="s">
        <v>297</v>
      </c>
      <c r="D21" s="18" t="s">
        <v>62</v>
      </c>
      <c r="E21" s="23">
        <v>8.5</v>
      </c>
      <c r="F21" s="21">
        <v>6</v>
      </c>
      <c r="G21" s="21">
        <f t="shared" si="0"/>
        <v>6.7499999999999991</v>
      </c>
      <c r="H21" s="17" t="str">
        <f t="shared" si="1"/>
        <v>C+</v>
      </c>
      <c r="I21" s="22"/>
    </row>
    <row r="22" spans="1:9" ht="16.5" x14ac:dyDescent="0.25">
      <c r="A22" s="19">
        <v>8</v>
      </c>
      <c r="B22" s="18" t="s">
        <v>298</v>
      </c>
      <c r="C22" s="18" t="s">
        <v>299</v>
      </c>
      <c r="D22" s="18" t="s">
        <v>300</v>
      </c>
      <c r="E22" s="23">
        <v>8</v>
      </c>
      <c r="F22" s="21">
        <v>7</v>
      </c>
      <c r="G22" s="21">
        <f t="shared" si="0"/>
        <v>7.2999999999999989</v>
      </c>
      <c r="H22" s="17" t="str">
        <f t="shared" si="1"/>
        <v>B</v>
      </c>
      <c r="I22" s="22"/>
    </row>
    <row r="23" spans="1:9" ht="16.5" x14ac:dyDescent="0.25">
      <c r="A23" s="19">
        <v>9</v>
      </c>
      <c r="B23" s="18" t="s">
        <v>301</v>
      </c>
      <c r="C23" s="18" t="s">
        <v>302</v>
      </c>
      <c r="D23" s="18" t="s">
        <v>101</v>
      </c>
      <c r="E23" s="23">
        <v>8.5</v>
      </c>
      <c r="F23" s="21">
        <v>7</v>
      </c>
      <c r="G23" s="21">
        <f t="shared" si="0"/>
        <v>7.4499999999999993</v>
      </c>
      <c r="H23" s="17" t="str">
        <f t="shared" si="1"/>
        <v>B</v>
      </c>
      <c r="I23" s="22"/>
    </row>
    <row r="24" spans="1:9" ht="16.5" x14ac:dyDescent="0.25">
      <c r="A24" s="19">
        <v>10</v>
      </c>
      <c r="B24" s="18" t="s">
        <v>303</v>
      </c>
      <c r="C24" s="18" t="s">
        <v>93</v>
      </c>
      <c r="D24" s="18" t="s">
        <v>304</v>
      </c>
      <c r="E24" s="23">
        <v>9</v>
      </c>
      <c r="F24" s="21">
        <v>6</v>
      </c>
      <c r="G24" s="21">
        <f t="shared" si="0"/>
        <v>6.8999999999999986</v>
      </c>
      <c r="H24" s="17" t="str">
        <f t="shared" si="1"/>
        <v>C+</v>
      </c>
      <c r="I24" s="22"/>
    </row>
    <row r="25" spans="1:9" ht="16.5" x14ac:dyDescent="0.25">
      <c r="A25" s="19">
        <v>11</v>
      </c>
      <c r="B25" s="18" t="s">
        <v>305</v>
      </c>
      <c r="C25" s="18" t="s">
        <v>306</v>
      </c>
      <c r="D25" s="18" t="s">
        <v>307</v>
      </c>
      <c r="E25" s="23">
        <v>9</v>
      </c>
      <c r="F25" s="21">
        <v>6</v>
      </c>
      <c r="G25" s="21">
        <f t="shared" si="0"/>
        <v>6.8999999999999986</v>
      </c>
      <c r="H25" s="17" t="str">
        <f t="shared" si="1"/>
        <v>C+</v>
      </c>
      <c r="I25" s="22"/>
    </row>
    <row r="26" spans="1:9" ht="16.5" x14ac:dyDescent="0.25">
      <c r="A26" s="19">
        <v>12</v>
      </c>
      <c r="B26" s="18" t="s">
        <v>308</v>
      </c>
      <c r="C26" s="18" t="s">
        <v>309</v>
      </c>
      <c r="D26" s="18" t="s">
        <v>90</v>
      </c>
      <c r="E26" s="23">
        <v>7.5</v>
      </c>
      <c r="F26" s="21">
        <v>8</v>
      </c>
      <c r="G26" s="21">
        <f t="shared" si="0"/>
        <v>7.85</v>
      </c>
      <c r="H26" s="17" t="str">
        <f t="shared" si="1"/>
        <v>B</v>
      </c>
      <c r="I26" s="22"/>
    </row>
    <row r="27" spans="1:9" s="38" customFormat="1" ht="16.5" x14ac:dyDescent="0.25">
      <c r="A27" s="31">
        <v>13</v>
      </c>
      <c r="B27" s="33" t="s">
        <v>310</v>
      </c>
      <c r="C27" s="33" t="s">
        <v>311</v>
      </c>
      <c r="D27" s="33" t="s">
        <v>84</v>
      </c>
      <c r="E27" s="34">
        <v>0</v>
      </c>
      <c r="F27" s="35">
        <v>0</v>
      </c>
      <c r="G27" s="35">
        <f t="shared" si="0"/>
        <v>0</v>
      </c>
      <c r="H27" s="36" t="str">
        <f t="shared" si="1"/>
        <v>F</v>
      </c>
      <c r="I27" s="37"/>
    </row>
    <row r="28" spans="1:9" s="38" customFormat="1" ht="16.5" x14ac:dyDescent="0.25">
      <c r="A28" s="31">
        <v>14</v>
      </c>
      <c r="B28" s="33" t="s">
        <v>312</v>
      </c>
      <c r="C28" s="33" t="s">
        <v>313</v>
      </c>
      <c r="D28" s="33" t="s">
        <v>314</v>
      </c>
      <c r="E28" s="34">
        <v>0</v>
      </c>
      <c r="F28" s="35">
        <v>0</v>
      </c>
      <c r="G28" s="35">
        <f t="shared" si="0"/>
        <v>0</v>
      </c>
      <c r="H28" s="36" t="str">
        <f t="shared" si="1"/>
        <v>F</v>
      </c>
      <c r="I28" s="37"/>
    </row>
    <row r="29" spans="1:9" s="38" customFormat="1" ht="16.5" x14ac:dyDescent="0.25">
      <c r="A29" s="31">
        <v>15</v>
      </c>
      <c r="B29" s="33" t="s">
        <v>315</v>
      </c>
      <c r="C29" s="33" t="s">
        <v>316</v>
      </c>
      <c r="D29" s="33" t="s">
        <v>317</v>
      </c>
      <c r="E29" s="34">
        <v>0</v>
      </c>
      <c r="F29" s="35">
        <v>0</v>
      </c>
      <c r="G29" s="35">
        <f t="shared" si="0"/>
        <v>0</v>
      </c>
      <c r="H29" s="36" t="str">
        <f t="shared" si="1"/>
        <v>F</v>
      </c>
      <c r="I29" s="37"/>
    </row>
    <row r="30" spans="1:9" ht="16.5" x14ac:dyDescent="0.25">
      <c r="A30" s="19">
        <v>16</v>
      </c>
      <c r="B30" s="18" t="s">
        <v>318</v>
      </c>
      <c r="C30" s="18" t="s">
        <v>319</v>
      </c>
      <c r="D30" s="18" t="s">
        <v>25</v>
      </c>
      <c r="E30" s="23">
        <v>8.5</v>
      </c>
      <c r="F30" s="21">
        <v>7</v>
      </c>
      <c r="G30" s="21">
        <f t="shared" si="0"/>
        <v>7.4499999999999993</v>
      </c>
      <c r="H30" s="17" t="str">
        <f t="shared" si="1"/>
        <v>B</v>
      </c>
      <c r="I30" s="22"/>
    </row>
    <row r="31" spans="1:9" ht="16.5" x14ac:dyDescent="0.25">
      <c r="A31" s="19">
        <v>17</v>
      </c>
      <c r="B31" s="18" t="s">
        <v>320</v>
      </c>
      <c r="C31" s="18" t="s">
        <v>321</v>
      </c>
      <c r="D31" s="18" t="s">
        <v>36</v>
      </c>
      <c r="E31" s="23">
        <v>8.5</v>
      </c>
      <c r="F31" s="21">
        <v>5.5</v>
      </c>
      <c r="G31" s="21">
        <f t="shared" si="0"/>
        <v>6.3999999999999995</v>
      </c>
      <c r="H31" s="17" t="str">
        <f t="shared" si="1"/>
        <v>C+</v>
      </c>
      <c r="I31" s="22"/>
    </row>
    <row r="32" spans="1:9" ht="16.5" x14ac:dyDescent="0.25">
      <c r="A32" s="19">
        <v>18</v>
      </c>
      <c r="B32" s="18" t="s">
        <v>322</v>
      </c>
      <c r="C32" s="18" t="s">
        <v>323</v>
      </c>
      <c r="D32" s="18" t="s">
        <v>324</v>
      </c>
      <c r="E32" s="23">
        <v>8</v>
      </c>
      <c r="F32" s="21">
        <v>8</v>
      </c>
      <c r="G32" s="21">
        <f t="shared" si="0"/>
        <v>8</v>
      </c>
      <c r="H32" s="17" t="str">
        <f t="shared" si="1"/>
        <v>B+</v>
      </c>
      <c r="I32" s="22"/>
    </row>
    <row r="33" spans="1:9" ht="16.5" x14ac:dyDescent="0.25">
      <c r="A33" s="19">
        <v>19</v>
      </c>
      <c r="B33" s="18" t="s">
        <v>325</v>
      </c>
      <c r="C33" s="18" t="s">
        <v>326</v>
      </c>
      <c r="D33" s="18" t="s">
        <v>26</v>
      </c>
      <c r="E33" s="23">
        <v>8.5</v>
      </c>
      <c r="F33" s="21">
        <v>7</v>
      </c>
      <c r="G33" s="21">
        <f t="shared" si="0"/>
        <v>7.4499999999999993</v>
      </c>
      <c r="H33" s="17" t="str">
        <f t="shared" si="1"/>
        <v>B</v>
      </c>
      <c r="I33" s="22"/>
    </row>
    <row r="34" spans="1:9" ht="16.5" x14ac:dyDescent="0.25">
      <c r="A34" s="19">
        <v>20</v>
      </c>
      <c r="B34" s="18" t="s">
        <v>327</v>
      </c>
      <c r="C34" s="18" t="s">
        <v>328</v>
      </c>
      <c r="D34" s="18" t="s">
        <v>105</v>
      </c>
      <c r="E34" s="23">
        <v>8</v>
      </c>
      <c r="F34" s="21">
        <v>7.5</v>
      </c>
      <c r="G34" s="21">
        <f t="shared" si="0"/>
        <v>7.65</v>
      </c>
      <c r="H34" s="17" t="str">
        <f t="shared" si="1"/>
        <v>B</v>
      </c>
      <c r="I34" s="22"/>
    </row>
    <row r="35" spans="1:9" ht="16.5" x14ac:dyDescent="0.25">
      <c r="A35" s="19">
        <v>21</v>
      </c>
      <c r="B35" s="18" t="s">
        <v>329</v>
      </c>
      <c r="C35" s="18" t="s">
        <v>330</v>
      </c>
      <c r="D35" s="18" t="s">
        <v>52</v>
      </c>
      <c r="E35" s="23">
        <v>8</v>
      </c>
      <c r="F35" s="21">
        <v>8</v>
      </c>
      <c r="G35" s="21">
        <f t="shared" si="0"/>
        <v>8</v>
      </c>
      <c r="H35" s="17" t="str">
        <f t="shared" si="1"/>
        <v>B+</v>
      </c>
      <c r="I35" s="22"/>
    </row>
    <row r="36" spans="1:9" ht="16.5" x14ac:dyDescent="0.25">
      <c r="A36" s="19">
        <v>22</v>
      </c>
      <c r="B36" s="18" t="s">
        <v>331</v>
      </c>
      <c r="C36" s="18" t="s">
        <v>332</v>
      </c>
      <c r="D36" s="18" t="s">
        <v>52</v>
      </c>
      <c r="E36" s="23">
        <v>7.5</v>
      </c>
      <c r="F36" s="21">
        <v>6</v>
      </c>
      <c r="G36" s="21">
        <f t="shared" si="0"/>
        <v>6.4499999999999993</v>
      </c>
      <c r="H36" s="17" t="str">
        <f t="shared" si="1"/>
        <v>C+</v>
      </c>
      <c r="I36" s="22"/>
    </row>
    <row r="37" spans="1:9" ht="16.5" x14ac:dyDescent="0.25">
      <c r="A37" s="19">
        <v>23</v>
      </c>
      <c r="B37" s="18" t="s">
        <v>333</v>
      </c>
      <c r="C37" s="18" t="s">
        <v>334</v>
      </c>
      <c r="D37" s="18" t="s">
        <v>187</v>
      </c>
      <c r="E37" s="23">
        <v>8</v>
      </c>
      <c r="F37" s="21">
        <v>6</v>
      </c>
      <c r="G37" s="21">
        <f t="shared" si="0"/>
        <v>6.6</v>
      </c>
      <c r="H37" s="17" t="str">
        <f t="shared" si="1"/>
        <v>C+</v>
      </c>
      <c r="I37" s="22"/>
    </row>
    <row r="38" spans="1:9" ht="16.5" x14ac:dyDescent="0.25">
      <c r="A38" s="19">
        <v>24</v>
      </c>
      <c r="B38" s="18" t="s">
        <v>335</v>
      </c>
      <c r="C38" s="18" t="s">
        <v>336</v>
      </c>
      <c r="D38" s="18" t="s">
        <v>337</v>
      </c>
      <c r="E38" s="23">
        <v>8.5</v>
      </c>
      <c r="F38" s="21">
        <v>7.5</v>
      </c>
      <c r="G38" s="21">
        <f t="shared" si="0"/>
        <v>7.8</v>
      </c>
      <c r="H38" s="17" t="str">
        <f t="shared" si="1"/>
        <v>B</v>
      </c>
      <c r="I38" s="22"/>
    </row>
    <row r="39" spans="1:9" ht="16.5" x14ac:dyDescent="0.25">
      <c r="A39" s="19">
        <v>25</v>
      </c>
      <c r="B39" s="18" t="s">
        <v>338</v>
      </c>
      <c r="C39" s="18" t="s">
        <v>339</v>
      </c>
      <c r="D39" s="18" t="s">
        <v>53</v>
      </c>
      <c r="E39" s="23">
        <v>7</v>
      </c>
      <c r="F39" s="21">
        <v>6</v>
      </c>
      <c r="G39" s="21">
        <f t="shared" si="0"/>
        <v>6.2999999999999989</v>
      </c>
      <c r="H39" s="17" t="str">
        <f t="shared" si="1"/>
        <v>C+</v>
      </c>
      <c r="I39" s="22"/>
    </row>
    <row r="40" spans="1:9" ht="16.5" x14ac:dyDescent="0.25">
      <c r="A40" s="19">
        <v>26</v>
      </c>
      <c r="B40" s="18" t="s">
        <v>340</v>
      </c>
      <c r="C40" s="18" t="s">
        <v>341</v>
      </c>
      <c r="D40" s="18" t="s">
        <v>342</v>
      </c>
      <c r="E40" s="23">
        <v>0</v>
      </c>
      <c r="F40" s="21">
        <v>0</v>
      </c>
      <c r="G40" s="21">
        <f t="shared" si="0"/>
        <v>0</v>
      </c>
      <c r="H40" s="17" t="str">
        <f t="shared" si="1"/>
        <v>F</v>
      </c>
      <c r="I40" s="22"/>
    </row>
    <row r="41" spans="1:9" ht="16.5" x14ac:dyDescent="0.25">
      <c r="A41" s="19">
        <v>27</v>
      </c>
      <c r="B41" s="18" t="s">
        <v>343</v>
      </c>
      <c r="C41" s="18" t="s">
        <v>344</v>
      </c>
      <c r="D41" s="18" t="s">
        <v>37</v>
      </c>
      <c r="E41" s="23">
        <v>8.5</v>
      </c>
      <c r="F41" s="21">
        <v>6.5</v>
      </c>
      <c r="G41" s="21">
        <f t="shared" si="0"/>
        <v>7.1</v>
      </c>
      <c r="H41" s="17" t="str">
        <f t="shared" si="1"/>
        <v>B</v>
      </c>
      <c r="I41" s="22"/>
    </row>
    <row r="42" spans="1:9" ht="16.5" x14ac:dyDescent="0.25">
      <c r="A42" s="19">
        <v>28</v>
      </c>
      <c r="B42" s="18" t="s">
        <v>345</v>
      </c>
      <c r="C42" s="18" t="s">
        <v>346</v>
      </c>
      <c r="D42" s="18" t="s">
        <v>347</v>
      </c>
      <c r="E42" s="23">
        <v>8.5</v>
      </c>
      <c r="F42" s="21">
        <v>7</v>
      </c>
      <c r="G42" s="21">
        <f t="shared" si="0"/>
        <v>7.4499999999999993</v>
      </c>
      <c r="H42" s="17" t="str">
        <f t="shared" si="1"/>
        <v>B</v>
      </c>
      <c r="I42" s="22"/>
    </row>
    <row r="43" spans="1:9" ht="16.5" x14ac:dyDescent="0.25">
      <c r="A43" s="19">
        <v>29</v>
      </c>
      <c r="B43" s="18" t="s">
        <v>348</v>
      </c>
      <c r="C43" s="18" t="s">
        <v>349</v>
      </c>
      <c r="D43" s="18" t="s">
        <v>110</v>
      </c>
      <c r="E43" s="23">
        <v>8.5</v>
      </c>
      <c r="F43" s="21">
        <v>7.5</v>
      </c>
      <c r="G43" s="21">
        <f t="shared" si="0"/>
        <v>7.8</v>
      </c>
      <c r="H43" s="17" t="str">
        <f t="shared" si="1"/>
        <v>B</v>
      </c>
      <c r="I43" s="22"/>
    </row>
    <row r="44" spans="1:9" ht="16.5" x14ac:dyDescent="0.25">
      <c r="A44" s="19">
        <v>30</v>
      </c>
      <c r="B44" s="18" t="s">
        <v>350</v>
      </c>
      <c r="C44" s="18" t="s">
        <v>351</v>
      </c>
      <c r="D44" s="18" t="s">
        <v>40</v>
      </c>
      <c r="E44" s="23">
        <v>8</v>
      </c>
      <c r="F44" s="21">
        <v>7</v>
      </c>
      <c r="G44" s="21">
        <f t="shared" si="0"/>
        <v>7.2999999999999989</v>
      </c>
      <c r="H44" s="17" t="str">
        <f t="shared" si="1"/>
        <v>B</v>
      </c>
      <c r="I44" s="22"/>
    </row>
    <row r="45" spans="1:9" ht="16.5" x14ac:dyDescent="0.25">
      <c r="A45" s="19">
        <v>31</v>
      </c>
      <c r="B45" s="18" t="s">
        <v>352</v>
      </c>
      <c r="C45" s="18" t="s">
        <v>273</v>
      </c>
      <c r="D45" s="18" t="s">
        <v>89</v>
      </c>
      <c r="E45" s="23">
        <v>7.5</v>
      </c>
      <c r="F45" s="21">
        <v>5</v>
      </c>
      <c r="G45" s="21">
        <f t="shared" si="0"/>
        <v>5.75</v>
      </c>
      <c r="H45" s="17" t="str">
        <f t="shared" si="1"/>
        <v>C</v>
      </c>
      <c r="I45" s="22"/>
    </row>
    <row r="46" spans="1:9" ht="16.5" x14ac:dyDescent="0.25">
      <c r="A46" s="19">
        <v>32</v>
      </c>
      <c r="B46" s="18" t="s">
        <v>353</v>
      </c>
      <c r="C46" s="18" t="s">
        <v>354</v>
      </c>
      <c r="D46" s="18" t="s">
        <v>61</v>
      </c>
      <c r="E46" s="23">
        <v>8.5</v>
      </c>
      <c r="F46" s="21">
        <v>7</v>
      </c>
      <c r="G46" s="21">
        <f t="shared" si="0"/>
        <v>7.4499999999999993</v>
      </c>
      <c r="H46" s="17" t="str">
        <f t="shared" si="1"/>
        <v>B</v>
      </c>
      <c r="I46" s="22"/>
    </row>
    <row r="47" spans="1:9" ht="15.75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ht="15.75" x14ac:dyDescent="0.25">
      <c r="A48" s="9" t="str">
        <f>"Cộng danh sách gồm "</f>
        <v xml:space="preserve">Cộng danh sách gồm </v>
      </c>
      <c r="B48" s="9"/>
      <c r="C48" s="9"/>
      <c r="D48" s="10">
        <f>COUNTA(H15:H46)</f>
        <v>32</v>
      </c>
      <c r="E48" s="11">
        <v>1</v>
      </c>
      <c r="F48" s="12"/>
      <c r="G48" s="1"/>
      <c r="H48" s="1"/>
      <c r="I48" s="1"/>
    </row>
    <row r="49" spans="1:9" ht="15.75" x14ac:dyDescent="0.25">
      <c r="A49" s="49" t="s">
        <v>19</v>
      </c>
      <c r="B49" s="49"/>
      <c r="C49" s="49"/>
      <c r="D49" s="13">
        <f>COUNTIF(G15:G46,"&gt;=5")</f>
        <v>28</v>
      </c>
      <c r="E49" s="14">
        <f>D49/D48</f>
        <v>0.875</v>
      </c>
      <c r="F49" s="15"/>
      <c r="G49" s="1"/>
      <c r="H49" s="1"/>
      <c r="I49" s="1"/>
    </row>
    <row r="50" spans="1:9" ht="15.75" x14ac:dyDescent="0.25">
      <c r="A50" s="49" t="s">
        <v>20</v>
      </c>
      <c r="B50" s="49"/>
      <c r="C50" s="49"/>
      <c r="D50" s="13">
        <f>COUNTIF(G15:G46,"&lt;5")</f>
        <v>4</v>
      </c>
      <c r="E50" s="14">
        <f>D50/D48</f>
        <v>0.125</v>
      </c>
      <c r="F50" s="15"/>
      <c r="G50" s="1"/>
      <c r="H50" s="1"/>
      <c r="I50" s="1"/>
    </row>
    <row r="51" spans="1:9" ht="15.75" x14ac:dyDescent="0.25">
      <c r="A51" s="16"/>
      <c r="B51" s="16"/>
      <c r="C51" s="4"/>
      <c r="D51" s="16"/>
      <c r="E51" s="3"/>
      <c r="F51" s="1"/>
      <c r="G51" s="1"/>
      <c r="H51" s="1"/>
      <c r="I51" s="1"/>
    </row>
    <row r="52" spans="1:9" ht="15.75" x14ac:dyDescent="0.25">
      <c r="A52" s="1"/>
      <c r="B52" s="1"/>
      <c r="C52" s="1"/>
      <c r="D52" s="1"/>
      <c r="E52" s="43" t="str">
        <f ca="1">"TP. Hồ Chí Minh, ngày "&amp;  DAY(NOW())&amp;" tháng " &amp;MONTH(NOW())&amp;" năm "&amp;YEAR(NOW())</f>
        <v>TP. Hồ Chí Minh, ngày 26 tháng 1 năm 2021</v>
      </c>
      <c r="F52" s="43"/>
      <c r="G52" s="43"/>
      <c r="H52" s="43"/>
      <c r="I52" s="43"/>
    </row>
    <row r="53" spans="1:9" ht="15.75" x14ac:dyDescent="0.25">
      <c r="A53" s="51" t="s">
        <v>21</v>
      </c>
      <c r="B53" s="51"/>
      <c r="C53" s="51"/>
      <c r="D53" s="1"/>
      <c r="E53" s="51" t="s">
        <v>22</v>
      </c>
      <c r="F53" s="51"/>
      <c r="G53" s="51"/>
      <c r="H53" s="51"/>
      <c r="I53" s="51"/>
    </row>
    <row r="57" spans="1:9" ht="16.5" x14ac:dyDescent="0.25">
      <c r="B57" s="50" t="s">
        <v>648</v>
      </c>
      <c r="C57" s="50"/>
      <c r="G57" s="30" t="s">
        <v>648</v>
      </c>
    </row>
  </sheetData>
  <protectedRanges>
    <protectedRange sqref="I15:I46" name="Range4"/>
    <protectedRange sqref="B15:F46" name="Range3"/>
    <protectedRange sqref="C8:C10 G8:G9" name="Range2"/>
    <protectedRange sqref="A4" name="Range1"/>
    <protectedRange sqref="E13:F13" name="Range6"/>
  </protectedRanges>
  <mergeCells count="27">
    <mergeCell ref="B57:C57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53:C53"/>
    <mergeCell ref="E53:I53"/>
    <mergeCell ref="A10:B10"/>
    <mergeCell ref="C10:D10"/>
    <mergeCell ref="A12:A13"/>
    <mergeCell ref="B12:B13"/>
    <mergeCell ref="C12:D13"/>
    <mergeCell ref="E52:I52"/>
    <mergeCell ref="G12:H12"/>
    <mergeCell ref="I12:I13"/>
    <mergeCell ref="C14:D14"/>
    <mergeCell ref="A49:C49"/>
    <mergeCell ref="A50:C50"/>
  </mergeCells>
  <conditionalFormatting sqref="H15:H46">
    <cfRule type="cellIs" dxfId="15" priority="2" stopIfTrue="1" operator="equal">
      <formula>"F"</formula>
    </cfRule>
  </conditionalFormatting>
  <conditionalFormatting sqref="G15:G46">
    <cfRule type="expression" dxfId="14" priority="1" stopIfTrue="1">
      <formula>MAX(#REF!)&lt;4</formula>
    </cfRule>
  </conditionalFormatting>
  <pageMargins left="0.23958333333333334" right="0.187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view="pageLayout" topLeftCell="A46" zoomScaleNormal="100" workbookViewId="0">
      <selection activeCell="E66" sqref="E66"/>
    </sheetView>
  </sheetViews>
  <sheetFormatPr defaultRowHeight="15" x14ac:dyDescent="0.25"/>
  <cols>
    <col min="1" max="1" width="5.7109375" customWidth="1"/>
    <col min="2" max="2" width="14.140625" customWidth="1"/>
    <col min="3" max="3" width="21.85546875" customWidth="1"/>
    <col min="6" max="6" width="8.28515625" customWidth="1"/>
    <col min="8" max="8" width="7.7109375" customWidth="1"/>
    <col min="9" max="9" width="14.28515625" customWidth="1"/>
  </cols>
  <sheetData>
    <row r="1" spans="1:9" ht="15.75" x14ac:dyDescent="0.25">
      <c r="A1" s="51" t="s">
        <v>0</v>
      </c>
      <c r="B1" s="51"/>
      <c r="C1" s="51"/>
      <c r="D1" s="51"/>
      <c r="E1" s="51" t="s">
        <v>1</v>
      </c>
      <c r="F1" s="51"/>
      <c r="G1" s="51"/>
      <c r="H1" s="51"/>
      <c r="I1" s="51"/>
    </row>
    <row r="2" spans="1:9" ht="15.75" x14ac:dyDescent="0.25">
      <c r="A2" s="51" t="s">
        <v>2</v>
      </c>
      <c r="B2" s="51"/>
      <c r="C2" s="51"/>
      <c r="D2" s="51"/>
      <c r="E2" s="52" t="s">
        <v>3</v>
      </c>
      <c r="F2" s="52"/>
      <c r="G2" s="52"/>
      <c r="H2" s="52"/>
      <c r="I2" s="52"/>
    </row>
    <row r="3" spans="1:9" ht="15.75" x14ac:dyDescent="0.25">
      <c r="A3" s="51" t="s">
        <v>4</v>
      </c>
      <c r="B3" s="51"/>
      <c r="C3" s="51"/>
      <c r="D3" s="51"/>
      <c r="E3" s="1"/>
      <c r="F3" s="1"/>
      <c r="G3" s="1"/>
      <c r="H3" s="1"/>
      <c r="I3" s="1"/>
    </row>
    <row r="4" spans="1:9" ht="15.75" x14ac:dyDescent="0.25">
      <c r="A4" s="51" t="s">
        <v>28</v>
      </c>
      <c r="B4" s="51"/>
      <c r="C4" s="51"/>
      <c r="D4" s="51"/>
      <c r="E4" s="1"/>
      <c r="F4" s="1"/>
      <c r="G4" s="1"/>
      <c r="H4" s="1"/>
      <c r="I4" s="1"/>
    </row>
    <row r="5" spans="1:9" ht="15.75" x14ac:dyDescent="0.25">
      <c r="A5" s="24"/>
      <c r="B5" s="24"/>
      <c r="C5" s="24"/>
      <c r="D5" s="24"/>
      <c r="E5" s="1"/>
      <c r="F5" s="1"/>
      <c r="G5" s="1"/>
      <c r="H5" s="1"/>
      <c r="I5" s="1"/>
    </row>
    <row r="6" spans="1:9" ht="19.5" x14ac:dyDescent="0.3">
      <c r="A6" s="53" t="s">
        <v>663</v>
      </c>
      <c r="B6" s="53"/>
      <c r="C6" s="53"/>
      <c r="D6" s="53"/>
      <c r="E6" s="53"/>
      <c r="F6" s="53"/>
      <c r="G6" s="53"/>
      <c r="H6" s="53"/>
      <c r="I6" s="53"/>
    </row>
    <row r="7" spans="1:9" ht="15.75" x14ac:dyDescent="0.25">
      <c r="A7" s="29"/>
      <c r="B7" s="29"/>
      <c r="C7" s="29"/>
      <c r="D7" s="29"/>
      <c r="E7" s="29"/>
      <c r="F7" s="29"/>
      <c r="G7" s="29"/>
      <c r="H7" s="29"/>
      <c r="I7" s="29"/>
    </row>
    <row r="8" spans="1:9" ht="15.75" x14ac:dyDescent="0.25">
      <c r="A8" s="54" t="s">
        <v>5</v>
      </c>
      <c r="B8" s="54"/>
      <c r="C8" s="54" t="s">
        <v>646</v>
      </c>
      <c r="D8" s="54"/>
      <c r="E8" s="16" t="s">
        <v>660</v>
      </c>
      <c r="F8" s="16"/>
      <c r="G8" s="3"/>
      <c r="H8" s="3"/>
      <c r="I8" s="3"/>
    </row>
    <row r="9" spans="1:9" ht="15.75" x14ac:dyDescent="0.25">
      <c r="A9" s="16" t="s">
        <v>664</v>
      </c>
      <c r="B9" s="16"/>
      <c r="C9" s="16"/>
      <c r="D9" s="16"/>
      <c r="E9" s="54" t="s">
        <v>661</v>
      </c>
      <c r="F9" s="54"/>
      <c r="G9" s="3"/>
      <c r="H9" s="3"/>
      <c r="I9" s="3"/>
    </row>
    <row r="10" spans="1:9" ht="15.75" x14ac:dyDescent="0.25">
      <c r="A10" s="16" t="s">
        <v>659</v>
      </c>
      <c r="B10" s="16"/>
      <c r="C10" s="16"/>
      <c r="D10" s="16"/>
      <c r="E10" s="16" t="s">
        <v>662</v>
      </c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44" t="s">
        <v>15</v>
      </c>
      <c r="H12" s="45"/>
      <c r="I12" s="46" t="s">
        <v>16</v>
      </c>
    </row>
    <row r="13" spans="1:9" ht="15.75" x14ac:dyDescent="0.2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47"/>
    </row>
    <row r="14" spans="1:9" ht="15.75" x14ac:dyDescent="0.25">
      <c r="A14" s="25">
        <v>1</v>
      </c>
      <c r="B14" s="25">
        <v>2</v>
      </c>
      <c r="C14" s="48">
        <v>3</v>
      </c>
      <c r="D14" s="48"/>
      <c r="E14" s="25">
        <v>4</v>
      </c>
      <c r="F14" s="25">
        <v>5</v>
      </c>
      <c r="G14" s="25">
        <v>6</v>
      </c>
      <c r="H14" s="25">
        <v>7</v>
      </c>
      <c r="I14" s="7">
        <v>8</v>
      </c>
    </row>
    <row r="15" spans="1:9" ht="16.5" x14ac:dyDescent="0.25">
      <c r="A15" s="19">
        <v>1</v>
      </c>
      <c r="B15" s="18" t="s">
        <v>355</v>
      </c>
      <c r="C15" s="18" t="s">
        <v>265</v>
      </c>
      <c r="D15" s="18" t="s">
        <v>23</v>
      </c>
      <c r="E15" s="23">
        <v>7.5</v>
      </c>
      <c r="F15" s="21">
        <v>6</v>
      </c>
      <c r="G15" s="21">
        <f>E15*$E$13+F15*$F$13</f>
        <v>6.4499999999999993</v>
      </c>
      <c r="H15" s="17" t="str">
        <f>IF(G15&lt;4,"F",IF(G15&lt;=4.9,"D",IF(G15&lt;=5.4,"D+",IF(G15&lt;=5.9,"C",IF(G15&lt;=6.9,"C+",IF(G15&lt;=7.9,"B",IF(G15&lt;=8.4,"B+","A")))))))</f>
        <v>C+</v>
      </c>
      <c r="I15" s="22"/>
    </row>
    <row r="16" spans="1:9" ht="16.5" x14ac:dyDescent="0.25">
      <c r="A16" s="19">
        <v>2</v>
      </c>
      <c r="B16" s="18" t="s">
        <v>356</v>
      </c>
      <c r="C16" s="18" t="s">
        <v>357</v>
      </c>
      <c r="D16" s="18" t="s">
        <v>67</v>
      </c>
      <c r="E16" s="23">
        <v>7</v>
      </c>
      <c r="F16" s="21">
        <v>7</v>
      </c>
      <c r="G16" s="21">
        <f t="shared" ref="G16:G53" si="0">E16*$E$13+F16*$F$13</f>
        <v>7</v>
      </c>
      <c r="H16" s="17" t="str">
        <f t="shared" ref="H16:H53" si="1">IF(G16&lt;4,"F",IF(G16&lt;=4.9,"D",IF(G16&lt;=5.4,"D+",IF(G16&lt;=5.9,"C",IF(G16&lt;=6.9,"C+",IF(G16&lt;=7.9,"B",IF(G16&lt;=8.4,"B+","A")))))))</f>
        <v>B</v>
      </c>
      <c r="I16" s="22"/>
    </row>
    <row r="17" spans="1:9" ht="16.5" x14ac:dyDescent="0.25">
      <c r="A17" s="19">
        <v>3</v>
      </c>
      <c r="B17" s="18" t="s">
        <v>358</v>
      </c>
      <c r="C17" s="18" t="s">
        <v>359</v>
      </c>
      <c r="D17" s="18" t="s">
        <v>360</v>
      </c>
      <c r="E17" s="21">
        <v>0</v>
      </c>
      <c r="F17" s="21">
        <v>0</v>
      </c>
      <c r="G17" s="21">
        <f t="shared" si="0"/>
        <v>0</v>
      </c>
      <c r="H17" s="17" t="str">
        <f t="shared" si="1"/>
        <v>F</v>
      </c>
      <c r="I17" s="22"/>
    </row>
    <row r="18" spans="1:9" ht="16.5" x14ac:dyDescent="0.25">
      <c r="A18" s="19">
        <v>4</v>
      </c>
      <c r="B18" s="18" t="s">
        <v>361</v>
      </c>
      <c r="C18" s="18" t="s">
        <v>362</v>
      </c>
      <c r="D18" s="18" t="s">
        <v>138</v>
      </c>
      <c r="E18" s="21">
        <v>0</v>
      </c>
      <c r="F18" s="21">
        <v>0</v>
      </c>
      <c r="G18" s="21">
        <f t="shared" si="0"/>
        <v>0</v>
      </c>
      <c r="H18" s="17" t="str">
        <f t="shared" si="1"/>
        <v>F</v>
      </c>
      <c r="I18" s="22"/>
    </row>
    <row r="19" spans="1:9" ht="16.5" x14ac:dyDescent="0.25">
      <c r="A19" s="19">
        <v>5</v>
      </c>
      <c r="B19" s="18" t="s">
        <v>363</v>
      </c>
      <c r="C19" s="18" t="s">
        <v>364</v>
      </c>
      <c r="D19" s="18" t="s">
        <v>94</v>
      </c>
      <c r="E19" s="21">
        <v>0</v>
      </c>
      <c r="F19" s="21">
        <v>0</v>
      </c>
      <c r="G19" s="21">
        <f t="shared" si="0"/>
        <v>0</v>
      </c>
      <c r="H19" s="17" t="str">
        <f t="shared" si="1"/>
        <v>F</v>
      </c>
      <c r="I19" s="22"/>
    </row>
    <row r="20" spans="1:9" ht="16.5" x14ac:dyDescent="0.25">
      <c r="A20" s="19">
        <v>6</v>
      </c>
      <c r="B20" s="18" t="s">
        <v>365</v>
      </c>
      <c r="C20" s="18" t="s">
        <v>366</v>
      </c>
      <c r="D20" s="18" t="s">
        <v>42</v>
      </c>
      <c r="E20" s="23">
        <v>8</v>
      </c>
      <c r="F20" s="21">
        <v>8</v>
      </c>
      <c r="G20" s="21">
        <f t="shared" si="0"/>
        <v>8</v>
      </c>
      <c r="H20" s="17" t="str">
        <f t="shared" si="1"/>
        <v>B+</v>
      </c>
      <c r="I20" s="22"/>
    </row>
    <row r="21" spans="1:9" ht="16.5" x14ac:dyDescent="0.25">
      <c r="A21" s="19">
        <v>7</v>
      </c>
      <c r="B21" s="18" t="s">
        <v>367</v>
      </c>
      <c r="C21" s="18" t="s">
        <v>368</v>
      </c>
      <c r="D21" s="18" t="s">
        <v>62</v>
      </c>
      <c r="E21" s="23">
        <v>8.5</v>
      </c>
      <c r="F21" s="21">
        <v>7</v>
      </c>
      <c r="G21" s="21">
        <f t="shared" si="0"/>
        <v>7.4499999999999993</v>
      </c>
      <c r="H21" s="17" t="str">
        <f t="shared" si="1"/>
        <v>B</v>
      </c>
      <c r="I21" s="22"/>
    </row>
    <row r="22" spans="1:9" ht="16.5" x14ac:dyDescent="0.25">
      <c r="A22" s="19">
        <v>8</v>
      </c>
      <c r="B22" s="18" t="s">
        <v>369</v>
      </c>
      <c r="C22" s="18" t="s">
        <v>216</v>
      </c>
      <c r="D22" s="18" t="s">
        <v>370</v>
      </c>
      <c r="E22" s="23">
        <v>8</v>
      </c>
      <c r="F22" s="21">
        <v>7</v>
      </c>
      <c r="G22" s="21">
        <f t="shared" si="0"/>
        <v>7.2999999999999989</v>
      </c>
      <c r="H22" s="17" t="str">
        <f t="shared" si="1"/>
        <v>B</v>
      </c>
      <c r="I22" s="22"/>
    </row>
    <row r="23" spans="1:9" ht="16.5" x14ac:dyDescent="0.25">
      <c r="A23" s="19">
        <v>9</v>
      </c>
      <c r="B23" s="18" t="s">
        <v>371</v>
      </c>
      <c r="C23" s="18" t="s">
        <v>372</v>
      </c>
      <c r="D23" s="18" t="s">
        <v>24</v>
      </c>
      <c r="E23" s="23">
        <v>0</v>
      </c>
      <c r="F23" s="21">
        <v>0</v>
      </c>
      <c r="G23" s="21">
        <f t="shared" si="0"/>
        <v>0</v>
      </c>
      <c r="H23" s="17" t="str">
        <f t="shared" si="1"/>
        <v>F</v>
      </c>
      <c r="I23" s="22"/>
    </row>
    <row r="24" spans="1:9" ht="16.5" x14ac:dyDescent="0.25">
      <c r="A24" s="19">
        <v>10</v>
      </c>
      <c r="B24" s="18" t="s">
        <v>373</v>
      </c>
      <c r="C24" s="18" t="s">
        <v>374</v>
      </c>
      <c r="D24" s="18" t="s">
        <v>375</v>
      </c>
      <c r="E24" s="23">
        <v>9</v>
      </c>
      <c r="F24" s="21">
        <v>7</v>
      </c>
      <c r="G24" s="21">
        <f t="shared" si="0"/>
        <v>7.6</v>
      </c>
      <c r="H24" s="17" t="str">
        <f t="shared" si="1"/>
        <v>B</v>
      </c>
      <c r="I24" s="22"/>
    </row>
    <row r="25" spans="1:9" ht="16.5" x14ac:dyDescent="0.25">
      <c r="A25" s="19">
        <v>11</v>
      </c>
      <c r="B25" s="18" t="s">
        <v>376</v>
      </c>
      <c r="C25" s="18" t="s">
        <v>76</v>
      </c>
      <c r="D25" s="18" t="s">
        <v>90</v>
      </c>
      <c r="E25" s="23">
        <v>8</v>
      </c>
      <c r="F25" s="21">
        <v>7</v>
      </c>
      <c r="G25" s="21">
        <f t="shared" si="0"/>
        <v>7.2999999999999989</v>
      </c>
      <c r="H25" s="17" t="str">
        <f t="shared" si="1"/>
        <v>B</v>
      </c>
      <c r="I25" s="22"/>
    </row>
    <row r="26" spans="1:9" ht="16.5" x14ac:dyDescent="0.25">
      <c r="A26" s="19">
        <v>12</v>
      </c>
      <c r="B26" s="18" t="s">
        <v>377</v>
      </c>
      <c r="C26" s="18" t="s">
        <v>346</v>
      </c>
      <c r="D26" s="18" t="s">
        <v>378</v>
      </c>
      <c r="E26" s="23">
        <v>8</v>
      </c>
      <c r="F26" s="21">
        <v>6</v>
      </c>
      <c r="G26" s="21">
        <f t="shared" si="0"/>
        <v>6.6</v>
      </c>
      <c r="H26" s="17" t="str">
        <f t="shared" si="1"/>
        <v>C+</v>
      </c>
      <c r="I26" s="22"/>
    </row>
    <row r="27" spans="1:9" ht="16.5" x14ac:dyDescent="0.25">
      <c r="A27" s="19">
        <v>13</v>
      </c>
      <c r="B27" s="18" t="s">
        <v>379</v>
      </c>
      <c r="C27" s="18" t="s">
        <v>380</v>
      </c>
      <c r="D27" s="18" t="s">
        <v>103</v>
      </c>
      <c r="E27" s="23">
        <v>8.5</v>
      </c>
      <c r="F27" s="21">
        <v>7</v>
      </c>
      <c r="G27" s="21">
        <f t="shared" si="0"/>
        <v>7.4499999999999993</v>
      </c>
      <c r="H27" s="17" t="str">
        <f t="shared" si="1"/>
        <v>B</v>
      </c>
      <c r="I27" s="22"/>
    </row>
    <row r="28" spans="1:9" ht="16.5" x14ac:dyDescent="0.25">
      <c r="A28" s="19">
        <v>14</v>
      </c>
      <c r="B28" s="18" t="s">
        <v>381</v>
      </c>
      <c r="C28" s="18" t="s">
        <v>382</v>
      </c>
      <c r="D28" s="18" t="s">
        <v>98</v>
      </c>
      <c r="E28" s="23">
        <v>8</v>
      </c>
      <c r="F28" s="21">
        <v>7</v>
      </c>
      <c r="G28" s="21">
        <f t="shared" si="0"/>
        <v>7.2999999999999989</v>
      </c>
      <c r="H28" s="17" t="str">
        <f t="shared" si="1"/>
        <v>B</v>
      </c>
      <c r="I28" s="22"/>
    </row>
    <row r="29" spans="1:9" ht="16.5" x14ac:dyDescent="0.25">
      <c r="A29" s="19">
        <v>15</v>
      </c>
      <c r="B29" s="18" t="s">
        <v>383</v>
      </c>
      <c r="C29" s="18" t="s">
        <v>384</v>
      </c>
      <c r="D29" s="18" t="s">
        <v>385</v>
      </c>
      <c r="E29" s="23">
        <v>7</v>
      </c>
      <c r="F29" s="21">
        <v>5</v>
      </c>
      <c r="G29" s="21">
        <f t="shared" si="0"/>
        <v>5.6</v>
      </c>
      <c r="H29" s="17" t="str">
        <f t="shared" si="1"/>
        <v>C</v>
      </c>
      <c r="I29" s="22"/>
    </row>
    <row r="30" spans="1:9" ht="16.5" x14ac:dyDescent="0.25">
      <c r="A30" s="19">
        <v>16</v>
      </c>
      <c r="B30" s="18" t="s">
        <v>386</v>
      </c>
      <c r="C30" s="18" t="s">
        <v>387</v>
      </c>
      <c r="D30" s="18" t="s">
        <v>51</v>
      </c>
      <c r="E30" s="23">
        <v>8.5</v>
      </c>
      <c r="F30" s="21">
        <v>5</v>
      </c>
      <c r="G30" s="21">
        <f t="shared" si="0"/>
        <v>6.05</v>
      </c>
      <c r="H30" s="17" t="str">
        <f t="shared" si="1"/>
        <v>C+</v>
      </c>
      <c r="I30" s="22"/>
    </row>
    <row r="31" spans="1:9" ht="16.5" x14ac:dyDescent="0.25">
      <c r="A31" s="19">
        <v>17</v>
      </c>
      <c r="B31" s="18" t="s">
        <v>388</v>
      </c>
      <c r="C31" s="18" t="s">
        <v>389</v>
      </c>
      <c r="D31" s="18" t="s">
        <v>324</v>
      </c>
      <c r="E31" s="23">
        <v>8</v>
      </c>
      <c r="F31" s="21">
        <v>6</v>
      </c>
      <c r="G31" s="21">
        <f t="shared" si="0"/>
        <v>6.6</v>
      </c>
      <c r="H31" s="17" t="str">
        <f t="shared" si="1"/>
        <v>C+</v>
      </c>
      <c r="I31" s="22"/>
    </row>
    <row r="32" spans="1:9" ht="16.5" x14ac:dyDescent="0.25">
      <c r="A32" s="19">
        <v>18</v>
      </c>
      <c r="B32" s="18" t="s">
        <v>390</v>
      </c>
      <c r="C32" s="18" t="s">
        <v>391</v>
      </c>
      <c r="D32" s="18" t="s">
        <v>26</v>
      </c>
      <c r="E32" s="23">
        <v>8.5</v>
      </c>
      <c r="F32" s="21">
        <v>6</v>
      </c>
      <c r="G32" s="21">
        <f t="shared" si="0"/>
        <v>6.7499999999999991</v>
      </c>
      <c r="H32" s="17" t="str">
        <f t="shared" si="1"/>
        <v>C+</v>
      </c>
      <c r="I32" s="22"/>
    </row>
    <row r="33" spans="1:9" ht="16.5" x14ac:dyDescent="0.25">
      <c r="A33" s="19">
        <v>19</v>
      </c>
      <c r="B33" s="18" t="s">
        <v>392</v>
      </c>
      <c r="C33" s="18" t="s">
        <v>393</v>
      </c>
      <c r="D33" s="18" t="s">
        <v>32</v>
      </c>
      <c r="E33" s="23">
        <v>8.5</v>
      </c>
      <c r="F33" s="21">
        <v>6</v>
      </c>
      <c r="G33" s="21">
        <f t="shared" si="0"/>
        <v>6.7499999999999991</v>
      </c>
      <c r="H33" s="17" t="str">
        <f t="shared" si="1"/>
        <v>C+</v>
      </c>
      <c r="I33" s="22"/>
    </row>
    <row r="34" spans="1:9" ht="16.5" x14ac:dyDescent="0.25">
      <c r="A34" s="19">
        <v>20</v>
      </c>
      <c r="B34" s="18" t="s">
        <v>394</v>
      </c>
      <c r="C34" s="18" t="s">
        <v>395</v>
      </c>
      <c r="D34" s="18" t="s">
        <v>70</v>
      </c>
      <c r="E34" s="23">
        <v>7.5</v>
      </c>
      <c r="F34" s="21">
        <v>6</v>
      </c>
      <c r="G34" s="21">
        <f t="shared" si="0"/>
        <v>6.4499999999999993</v>
      </c>
      <c r="H34" s="17" t="str">
        <f t="shared" si="1"/>
        <v>C+</v>
      </c>
      <c r="I34" s="22"/>
    </row>
    <row r="35" spans="1:9" ht="16.5" x14ac:dyDescent="0.25">
      <c r="A35" s="19">
        <v>21</v>
      </c>
      <c r="B35" s="18" t="s">
        <v>396</v>
      </c>
      <c r="C35" s="18" t="s">
        <v>397</v>
      </c>
      <c r="D35" s="18" t="s">
        <v>66</v>
      </c>
      <c r="E35" s="23">
        <v>8</v>
      </c>
      <c r="F35" s="21">
        <v>7</v>
      </c>
      <c r="G35" s="21">
        <f t="shared" si="0"/>
        <v>7.2999999999999989</v>
      </c>
      <c r="H35" s="17" t="str">
        <f t="shared" si="1"/>
        <v>B</v>
      </c>
      <c r="I35" s="22"/>
    </row>
    <row r="36" spans="1:9" ht="16.5" x14ac:dyDescent="0.25">
      <c r="A36" s="19">
        <v>22</v>
      </c>
      <c r="B36" s="18" t="s">
        <v>398</v>
      </c>
      <c r="C36" s="18" t="s">
        <v>399</v>
      </c>
      <c r="D36" s="18" t="s">
        <v>400</v>
      </c>
      <c r="E36" s="23">
        <v>8</v>
      </c>
      <c r="F36" s="21">
        <v>7</v>
      </c>
      <c r="G36" s="21">
        <f t="shared" si="0"/>
        <v>7.2999999999999989</v>
      </c>
      <c r="H36" s="17" t="str">
        <f t="shared" si="1"/>
        <v>B</v>
      </c>
      <c r="I36" s="22"/>
    </row>
    <row r="37" spans="1:9" ht="16.5" x14ac:dyDescent="0.25">
      <c r="A37" s="19">
        <v>23</v>
      </c>
      <c r="B37" s="18" t="s">
        <v>401</v>
      </c>
      <c r="C37" s="18" t="s">
        <v>402</v>
      </c>
      <c r="D37" s="18" t="s">
        <v>403</v>
      </c>
      <c r="E37" s="23">
        <v>8</v>
      </c>
      <c r="F37" s="21">
        <v>8</v>
      </c>
      <c r="G37" s="21">
        <f t="shared" si="0"/>
        <v>8</v>
      </c>
      <c r="H37" s="17" t="str">
        <f t="shared" si="1"/>
        <v>B+</v>
      </c>
      <c r="I37" s="22"/>
    </row>
    <row r="38" spans="1:9" ht="16.5" x14ac:dyDescent="0.25">
      <c r="A38" s="19">
        <v>24</v>
      </c>
      <c r="B38" s="18" t="s">
        <v>404</v>
      </c>
      <c r="C38" s="18" t="s">
        <v>405</v>
      </c>
      <c r="D38" s="18" t="s">
        <v>406</v>
      </c>
      <c r="E38" s="23">
        <v>8</v>
      </c>
      <c r="F38" s="21">
        <v>6</v>
      </c>
      <c r="G38" s="21">
        <f t="shared" si="0"/>
        <v>6.6</v>
      </c>
      <c r="H38" s="17" t="str">
        <f t="shared" si="1"/>
        <v>C+</v>
      </c>
      <c r="I38" s="22"/>
    </row>
    <row r="39" spans="1:9" ht="16.5" x14ac:dyDescent="0.25">
      <c r="A39" s="19">
        <v>25</v>
      </c>
      <c r="B39" s="18" t="s">
        <v>407</v>
      </c>
      <c r="C39" s="18" t="s">
        <v>408</v>
      </c>
      <c r="D39" s="18" t="s">
        <v>409</v>
      </c>
      <c r="E39" s="23">
        <v>9</v>
      </c>
      <c r="F39" s="21">
        <v>7</v>
      </c>
      <c r="G39" s="21">
        <f t="shared" si="0"/>
        <v>7.6</v>
      </c>
      <c r="H39" s="17" t="str">
        <f t="shared" si="1"/>
        <v>B</v>
      </c>
      <c r="I39" s="22"/>
    </row>
    <row r="40" spans="1:9" ht="16.5" x14ac:dyDescent="0.25">
      <c r="A40" s="19">
        <v>26</v>
      </c>
      <c r="B40" s="18" t="s">
        <v>410</v>
      </c>
      <c r="C40" s="18" t="s">
        <v>411</v>
      </c>
      <c r="D40" s="18" t="s">
        <v>347</v>
      </c>
      <c r="E40" s="23">
        <v>9</v>
      </c>
      <c r="F40" s="21">
        <v>7</v>
      </c>
      <c r="G40" s="21">
        <f t="shared" si="0"/>
        <v>7.6</v>
      </c>
      <c r="H40" s="17" t="str">
        <f t="shared" si="1"/>
        <v>B</v>
      </c>
      <c r="I40" s="22"/>
    </row>
    <row r="41" spans="1:9" ht="16.5" x14ac:dyDescent="0.25">
      <c r="A41" s="19">
        <v>27</v>
      </c>
      <c r="B41" s="18" t="s">
        <v>412</v>
      </c>
      <c r="C41" s="18" t="s">
        <v>399</v>
      </c>
      <c r="D41" s="18" t="s">
        <v>108</v>
      </c>
      <c r="E41" s="23">
        <v>9</v>
      </c>
      <c r="F41" s="21">
        <v>7</v>
      </c>
      <c r="G41" s="21">
        <f t="shared" si="0"/>
        <v>7.6</v>
      </c>
      <c r="H41" s="17" t="str">
        <f t="shared" si="1"/>
        <v>B</v>
      </c>
      <c r="I41" s="22"/>
    </row>
    <row r="42" spans="1:9" ht="16.5" x14ac:dyDescent="0.25">
      <c r="A42" s="19">
        <v>28</v>
      </c>
      <c r="B42" s="18" t="s">
        <v>413</v>
      </c>
      <c r="C42" s="18" t="s">
        <v>414</v>
      </c>
      <c r="D42" s="18" t="s">
        <v>114</v>
      </c>
      <c r="E42" s="23">
        <v>7.5</v>
      </c>
      <c r="F42" s="21">
        <v>8</v>
      </c>
      <c r="G42" s="21">
        <f t="shared" si="0"/>
        <v>7.85</v>
      </c>
      <c r="H42" s="17" t="str">
        <f t="shared" si="1"/>
        <v>B</v>
      </c>
      <c r="I42" s="22"/>
    </row>
    <row r="43" spans="1:9" ht="16.5" x14ac:dyDescent="0.25">
      <c r="A43" s="19">
        <v>29</v>
      </c>
      <c r="B43" s="18" t="s">
        <v>415</v>
      </c>
      <c r="C43" s="18" t="s">
        <v>416</v>
      </c>
      <c r="D43" s="18" t="s">
        <v>114</v>
      </c>
      <c r="E43" s="23">
        <v>8.5</v>
      </c>
      <c r="F43" s="21">
        <v>6</v>
      </c>
      <c r="G43" s="21">
        <f t="shared" si="0"/>
        <v>6.7499999999999991</v>
      </c>
      <c r="H43" s="17" t="str">
        <f t="shared" si="1"/>
        <v>C+</v>
      </c>
      <c r="I43" s="22"/>
    </row>
    <row r="44" spans="1:9" ht="16.5" x14ac:dyDescent="0.25">
      <c r="A44" s="19">
        <v>30</v>
      </c>
      <c r="B44" s="18" t="s">
        <v>417</v>
      </c>
      <c r="C44" s="18" t="s">
        <v>418</v>
      </c>
      <c r="D44" s="18" t="s">
        <v>73</v>
      </c>
      <c r="E44" s="23">
        <v>7</v>
      </c>
      <c r="F44" s="21">
        <v>6</v>
      </c>
      <c r="G44" s="21">
        <f t="shared" si="0"/>
        <v>6.2999999999999989</v>
      </c>
      <c r="H44" s="17" t="str">
        <f t="shared" si="1"/>
        <v>C+</v>
      </c>
      <c r="I44" s="22"/>
    </row>
    <row r="45" spans="1:9" ht="16.5" x14ac:dyDescent="0.25">
      <c r="A45" s="19">
        <v>31</v>
      </c>
      <c r="B45" s="18" t="s">
        <v>419</v>
      </c>
      <c r="C45" s="18" t="s">
        <v>420</v>
      </c>
      <c r="D45" s="18" t="s">
        <v>33</v>
      </c>
      <c r="E45" s="23">
        <v>9</v>
      </c>
      <c r="F45" s="21">
        <v>7</v>
      </c>
      <c r="G45" s="21">
        <f t="shared" si="0"/>
        <v>7.6</v>
      </c>
      <c r="H45" s="17" t="str">
        <f t="shared" si="1"/>
        <v>B</v>
      </c>
      <c r="I45" s="22"/>
    </row>
    <row r="46" spans="1:9" ht="16.5" x14ac:dyDescent="0.25">
      <c r="A46" s="19">
        <v>32</v>
      </c>
      <c r="B46" s="18" t="s">
        <v>421</v>
      </c>
      <c r="C46" s="18" t="s">
        <v>82</v>
      </c>
      <c r="D46" s="18" t="s">
        <v>422</v>
      </c>
      <c r="E46" s="23">
        <v>7</v>
      </c>
      <c r="F46" s="21">
        <v>6</v>
      </c>
      <c r="G46" s="21">
        <f t="shared" si="0"/>
        <v>6.2999999999999989</v>
      </c>
      <c r="H46" s="17" t="str">
        <f t="shared" si="1"/>
        <v>C+</v>
      </c>
      <c r="I46" s="22"/>
    </row>
    <row r="47" spans="1:9" ht="16.5" x14ac:dyDescent="0.25">
      <c r="A47" s="19">
        <v>33</v>
      </c>
      <c r="B47" s="18" t="s">
        <v>423</v>
      </c>
      <c r="C47" s="18" t="s">
        <v>77</v>
      </c>
      <c r="D47" s="18" t="s">
        <v>75</v>
      </c>
      <c r="E47" s="23">
        <v>7.5</v>
      </c>
      <c r="F47" s="21">
        <v>7</v>
      </c>
      <c r="G47" s="21">
        <f t="shared" si="0"/>
        <v>7.1499999999999995</v>
      </c>
      <c r="H47" s="17" t="str">
        <f t="shared" si="1"/>
        <v>B</v>
      </c>
      <c r="I47" s="22"/>
    </row>
    <row r="48" spans="1:9" ht="16.5" x14ac:dyDescent="0.25">
      <c r="A48" s="19">
        <v>34</v>
      </c>
      <c r="B48" s="18" t="s">
        <v>424</v>
      </c>
      <c r="C48" s="18" t="s">
        <v>425</v>
      </c>
      <c r="D48" s="18" t="s">
        <v>116</v>
      </c>
      <c r="E48" s="23">
        <v>7.5</v>
      </c>
      <c r="F48" s="21">
        <v>8</v>
      </c>
      <c r="G48" s="21">
        <f t="shared" si="0"/>
        <v>7.85</v>
      </c>
      <c r="H48" s="17" t="str">
        <f t="shared" si="1"/>
        <v>B</v>
      </c>
      <c r="I48" s="22"/>
    </row>
    <row r="49" spans="1:9" ht="16.5" x14ac:dyDescent="0.25">
      <c r="A49" s="19">
        <v>35</v>
      </c>
      <c r="B49" s="18" t="s">
        <v>426</v>
      </c>
      <c r="C49" s="18" t="s">
        <v>427</v>
      </c>
      <c r="D49" s="18" t="s">
        <v>428</v>
      </c>
      <c r="E49" s="20">
        <v>7.5</v>
      </c>
      <c r="F49" s="21">
        <v>6</v>
      </c>
      <c r="G49" s="21">
        <f t="shared" si="0"/>
        <v>6.4499999999999993</v>
      </c>
      <c r="H49" s="17" t="str">
        <f t="shared" si="1"/>
        <v>C+</v>
      </c>
      <c r="I49" s="22"/>
    </row>
    <row r="50" spans="1:9" ht="16.5" x14ac:dyDescent="0.25">
      <c r="A50" s="19">
        <v>36</v>
      </c>
      <c r="B50" s="18" t="s">
        <v>429</v>
      </c>
      <c r="C50" s="18" t="s">
        <v>430</v>
      </c>
      <c r="D50" s="18" t="s">
        <v>431</v>
      </c>
      <c r="E50" s="20">
        <v>8.5</v>
      </c>
      <c r="F50" s="21">
        <v>8</v>
      </c>
      <c r="G50" s="21">
        <f t="shared" si="0"/>
        <v>8.1499999999999986</v>
      </c>
      <c r="H50" s="17" t="str">
        <f t="shared" si="1"/>
        <v>B+</v>
      </c>
      <c r="I50" s="22"/>
    </row>
    <row r="51" spans="1:9" ht="16.5" x14ac:dyDescent="0.25">
      <c r="A51" s="19">
        <v>37</v>
      </c>
      <c r="B51" s="18"/>
      <c r="C51" s="18" t="s">
        <v>651</v>
      </c>
      <c r="D51" s="18" t="s">
        <v>184</v>
      </c>
      <c r="E51" s="20">
        <v>7.5</v>
      </c>
      <c r="F51" s="21">
        <v>7</v>
      </c>
      <c r="G51" s="21">
        <f t="shared" si="0"/>
        <v>7.1499999999999995</v>
      </c>
      <c r="H51" s="17" t="str">
        <f t="shared" si="1"/>
        <v>B</v>
      </c>
      <c r="I51" s="22" t="s">
        <v>653</v>
      </c>
    </row>
    <row r="52" spans="1:9" ht="16.5" x14ac:dyDescent="0.25">
      <c r="A52" s="19">
        <v>38</v>
      </c>
      <c r="B52" s="18"/>
      <c r="C52" s="18" t="s">
        <v>652</v>
      </c>
      <c r="D52" s="18" t="s">
        <v>184</v>
      </c>
      <c r="E52" s="20">
        <v>7.5</v>
      </c>
      <c r="F52" s="21">
        <v>7</v>
      </c>
      <c r="G52" s="21">
        <f t="shared" si="0"/>
        <v>7.1499999999999995</v>
      </c>
      <c r="H52" s="17" t="str">
        <f t="shared" si="1"/>
        <v>B</v>
      </c>
      <c r="I52" s="22" t="s">
        <v>653</v>
      </c>
    </row>
    <row r="53" spans="1:9" s="42" customFormat="1" ht="16.5" x14ac:dyDescent="0.25">
      <c r="A53" s="19">
        <v>39</v>
      </c>
      <c r="B53" s="40" t="s">
        <v>228</v>
      </c>
      <c r="C53" s="41" t="s">
        <v>654</v>
      </c>
      <c r="D53" s="41" t="s">
        <v>63</v>
      </c>
      <c r="E53" s="20">
        <v>7</v>
      </c>
      <c r="F53" s="21">
        <v>4</v>
      </c>
      <c r="G53" s="21">
        <f t="shared" si="0"/>
        <v>4.9000000000000004</v>
      </c>
      <c r="H53" s="17" t="str">
        <f t="shared" si="1"/>
        <v>D</v>
      </c>
      <c r="I53" s="22"/>
    </row>
    <row r="54" spans="1:9" ht="15.75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t="15.75" x14ac:dyDescent="0.25">
      <c r="A55" s="9" t="str">
        <f>"Cộng danh sách gồm "</f>
        <v xml:space="preserve">Cộng danh sách gồm </v>
      </c>
      <c r="B55" s="9"/>
      <c r="C55" s="9"/>
      <c r="D55" s="10">
        <f>COUNTA(H15:H53)</f>
        <v>39</v>
      </c>
      <c r="E55" s="11">
        <v>1</v>
      </c>
      <c r="F55" s="12"/>
      <c r="G55" s="1"/>
      <c r="H55" s="1"/>
      <c r="I55" s="1"/>
    </row>
    <row r="56" spans="1:9" ht="15.75" x14ac:dyDescent="0.25">
      <c r="A56" s="49" t="s">
        <v>19</v>
      </c>
      <c r="B56" s="49"/>
      <c r="C56" s="49"/>
      <c r="D56" s="13">
        <f>COUNTIF(G15:G53,"&gt;=5")</f>
        <v>34</v>
      </c>
      <c r="E56" s="14">
        <f>D56/D55</f>
        <v>0.87179487179487181</v>
      </c>
      <c r="F56" s="15"/>
      <c r="G56" s="1"/>
      <c r="H56" s="1"/>
      <c r="I56" s="1"/>
    </row>
    <row r="57" spans="1:9" ht="15.75" x14ac:dyDescent="0.25">
      <c r="A57" s="49" t="s">
        <v>20</v>
      </c>
      <c r="B57" s="49"/>
      <c r="C57" s="49"/>
      <c r="D57" s="13">
        <f>COUNTIF(G15:G53,"&lt;5")</f>
        <v>5</v>
      </c>
      <c r="E57" s="14">
        <f>D57/D55</f>
        <v>0.12820512820512819</v>
      </c>
      <c r="F57" s="15"/>
      <c r="G57" s="1"/>
      <c r="H57" s="1"/>
      <c r="I57" s="1"/>
    </row>
    <row r="58" spans="1:9" ht="15.75" x14ac:dyDescent="0.25">
      <c r="A58" s="16"/>
      <c r="B58" s="16"/>
      <c r="C58" s="4"/>
      <c r="D58" s="16"/>
      <c r="E58" s="3"/>
      <c r="F58" s="1"/>
      <c r="G58" s="1"/>
      <c r="H58" s="1"/>
      <c r="I58" s="1"/>
    </row>
    <row r="59" spans="1:9" ht="15.75" x14ac:dyDescent="0.25">
      <c r="A59" s="1"/>
      <c r="B59" s="1"/>
      <c r="C59" s="1"/>
      <c r="D59" s="1"/>
      <c r="E59" s="43" t="str">
        <f ca="1">"TP. Hồ Chí Minh, ngày "&amp;  DAY(NOW())&amp;" tháng " &amp;MONTH(NOW())&amp;" năm "&amp;YEAR(NOW())</f>
        <v>TP. Hồ Chí Minh, ngày 26 tháng 1 năm 2021</v>
      </c>
      <c r="F59" s="43"/>
      <c r="G59" s="43"/>
      <c r="H59" s="43"/>
      <c r="I59" s="43"/>
    </row>
    <row r="60" spans="1:9" ht="15.75" x14ac:dyDescent="0.25">
      <c r="A60" s="51" t="s">
        <v>21</v>
      </c>
      <c r="B60" s="51"/>
      <c r="C60" s="51"/>
      <c r="D60" s="1"/>
      <c r="E60" s="51" t="s">
        <v>22</v>
      </c>
      <c r="F60" s="51"/>
      <c r="G60" s="51"/>
      <c r="H60" s="51"/>
      <c r="I60" s="51"/>
    </row>
    <row r="64" spans="1:9" ht="16.5" x14ac:dyDescent="0.25">
      <c r="B64" s="50" t="s">
        <v>648</v>
      </c>
      <c r="C64" s="50"/>
      <c r="G64" s="30" t="s">
        <v>648</v>
      </c>
    </row>
  </sheetData>
  <protectedRanges>
    <protectedRange sqref="I15:I53" name="Range4"/>
    <protectedRange sqref="B15:F16 B17:D19 B20:F53" name="Range3"/>
    <protectedRange sqref="A4" name="Range1"/>
    <protectedRange sqref="E13:F13" name="Range6"/>
    <protectedRange sqref="C8:C10 G8:G9" name="Range2_1"/>
  </protectedRanges>
  <mergeCells count="22">
    <mergeCell ref="B64:C64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9:F9"/>
    <mergeCell ref="A60:C60"/>
    <mergeCell ref="E60:I60"/>
    <mergeCell ref="A12:A13"/>
    <mergeCell ref="B12:B13"/>
    <mergeCell ref="C12:D13"/>
    <mergeCell ref="E59:I59"/>
    <mergeCell ref="G12:H12"/>
    <mergeCell ref="I12:I13"/>
    <mergeCell ref="C14:D14"/>
    <mergeCell ref="A56:C56"/>
    <mergeCell ref="A57:C57"/>
  </mergeCells>
  <conditionalFormatting sqref="H15:H53">
    <cfRule type="cellIs" dxfId="13" priority="3" stopIfTrue="1" operator="equal">
      <formula>"F"</formula>
    </cfRule>
  </conditionalFormatting>
  <conditionalFormatting sqref="G15:G53">
    <cfRule type="expression" dxfId="12" priority="2" stopIfTrue="1">
      <formula>MAX(#REF!)&lt;4</formula>
    </cfRule>
  </conditionalFormatting>
  <conditionalFormatting sqref="E17:F19">
    <cfRule type="expression" dxfId="11" priority="1" stopIfTrue="1">
      <formula>MAX(#REF!)&lt;4</formula>
    </cfRule>
  </conditionalFormatting>
  <pageMargins left="0.26041666666666669" right="0.37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Layout" zoomScaleNormal="100" workbookViewId="0">
      <selection sqref="A1:D1"/>
    </sheetView>
  </sheetViews>
  <sheetFormatPr defaultRowHeight="15" x14ac:dyDescent="0.25"/>
  <cols>
    <col min="1" max="1" width="5.85546875" customWidth="1"/>
    <col min="2" max="2" width="14.42578125" customWidth="1"/>
    <col min="3" max="3" width="20.85546875" customWidth="1"/>
    <col min="9" max="9" width="11.5703125" customWidth="1"/>
  </cols>
  <sheetData>
    <row r="1" spans="1:9" ht="15.75" x14ac:dyDescent="0.25">
      <c r="A1" s="51" t="s">
        <v>0</v>
      </c>
      <c r="B1" s="51"/>
      <c r="C1" s="51"/>
      <c r="D1" s="51"/>
      <c r="E1" s="51" t="s">
        <v>1</v>
      </c>
      <c r="F1" s="51"/>
      <c r="G1" s="51"/>
      <c r="H1" s="51"/>
      <c r="I1" s="51"/>
    </row>
    <row r="2" spans="1:9" ht="15.75" x14ac:dyDescent="0.25">
      <c r="A2" s="51" t="s">
        <v>2</v>
      </c>
      <c r="B2" s="51"/>
      <c r="C2" s="51"/>
      <c r="D2" s="51"/>
      <c r="E2" s="52" t="s">
        <v>3</v>
      </c>
      <c r="F2" s="52"/>
      <c r="G2" s="52"/>
      <c r="H2" s="52"/>
      <c r="I2" s="52"/>
    </row>
    <row r="3" spans="1:9" ht="15.75" x14ac:dyDescent="0.25">
      <c r="A3" s="51" t="s">
        <v>4</v>
      </c>
      <c r="B3" s="51"/>
      <c r="C3" s="51"/>
      <c r="D3" s="51"/>
      <c r="E3" s="1"/>
      <c r="F3" s="1"/>
      <c r="G3" s="1"/>
      <c r="H3" s="1"/>
      <c r="I3" s="1"/>
    </row>
    <row r="4" spans="1:9" ht="15.75" x14ac:dyDescent="0.25">
      <c r="A4" s="51" t="s">
        <v>28</v>
      </c>
      <c r="B4" s="51"/>
      <c r="C4" s="51"/>
      <c r="D4" s="51"/>
      <c r="E4" s="1"/>
      <c r="F4" s="1"/>
      <c r="G4" s="1"/>
      <c r="H4" s="1"/>
      <c r="I4" s="1"/>
    </row>
    <row r="5" spans="1:9" ht="15.75" x14ac:dyDescent="0.25">
      <c r="A5" s="24"/>
      <c r="B5" s="24"/>
      <c r="C5" s="24"/>
      <c r="D5" s="24"/>
      <c r="E5" s="1"/>
      <c r="F5" s="1"/>
      <c r="G5" s="1"/>
      <c r="H5" s="1"/>
      <c r="I5" s="1"/>
    </row>
    <row r="6" spans="1:9" ht="19.5" x14ac:dyDescent="0.3">
      <c r="A6" s="53" t="s">
        <v>663</v>
      </c>
      <c r="B6" s="53"/>
      <c r="C6" s="53"/>
      <c r="D6" s="53"/>
      <c r="E6" s="53"/>
      <c r="F6" s="53"/>
      <c r="G6" s="53"/>
      <c r="H6" s="53"/>
      <c r="I6" s="53"/>
    </row>
    <row r="7" spans="1:9" ht="15.75" x14ac:dyDescent="0.25">
      <c r="A7" s="29"/>
      <c r="B7" s="29"/>
      <c r="C7" s="29"/>
      <c r="D7" s="29"/>
      <c r="E7" s="29"/>
      <c r="F7" s="29"/>
      <c r="G7" s="29"/>
      <c r="H7" s="29"/>
      <c r="I7" s="29"/>
    </row>
    <row r="8" spans="1:9" ht="15.75" x14ac:dyDescent="0.25">
      <c r="A8" s="54" t="s">
        <v>5</v>
      </c>
      <c r="B8" s="54"/>
      <c r="C8" s="54" t="s">
        <v>646</v>
      </c>
      <c r="D8" s="54"/>
      <c r="E8" s="16" t="s">
        <v>660</v>
      </c>
      <c r="F8" s="16"/>
      <c r="G8" s="3"/>
      <c r="H8" s="3"/>
      <c r="I8" s="3"/>
    </row>
    <row r="9" spans="1:9" ht="15.75" x14ac:dyDescent="0.25">
      <c r="A9" s="16" t="s">
        <v>665</v>
      </c>
      <c r="B9" s="16"/>
      <c r="C9" s="16"/>
      <c r="D9" s="16"/>
      <c r="E9" s="54" t="s">
        <v>661</v>
      </c>
      <c r="F9" s="54"/>
      <c r="G9" s="3"/>
      <c r="H9" s="3"/>
      <c r="I9" s="3"/>
    </row>
    <row r="10" spans="1:9" ht="15.75" x14ac:dyDescent="0.25">
      <c r="A10" s="16" t="s">
        <v>659</v>
      </c>
      <c r="B10" s="16"/>
      <c r="C10" s="16"/>
      <c r="D10" s="16"/>
      <c r="E10" s="16" t="s">
        <v>662</v>
      </c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44" t="s">
        <v>15</v>
      </c>
      <c r="H12" s="45"/>
      <c r="I12" s="46" t="s">
        <v>16</v>
      </c>
    </row>
    <row r="13" spans="1:9" ht="15.75" x14ac:dyDescent="0.2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47"/>
    </row>
    <row r="14" spans="1:9" ht="15.75" x14ac:dyDescent="0.25">
      <c r="A14" s="25">
        <v>1</v>
      </c>
      <c r="B14" s="25">
        <v>2</v>
      </c>
      <c r="C14" s="48">
        <v>3</v>
      </c>
      <c r="D14" s="48"/>
      <c r="E14" s="25">
        <v>4</v>
      </c>
      <c r="F14" s="25">
        <v>5</v>
      </c>
      <c r="G14" s="25">
        <v>6</v>
      </c>
      <c r="H14" s="25">
        <v>7</v>
      </c>
      <c r="I14" s="7">
        <v>8</v>
      </c>
    </row>
    <row r="15" spans="1:9" ht="16.5" x14ac:dyDescent="0.25">
      <c r="A15" s="19">
        <v>1</v>
      </c>
      <c r="B15" s="18" t="s">
        <v>432</v>
      </c>
      <c r="C15" s="18" t="s">
        <v>433</v>
      </c>
      <c r="D15" s="18" t="s">
        <v>23</v>
      </c>
      <c r="E15" s="23">
        <v>8</v>
      </c>
      <c r="F15" s="21">
        <v>6</v>
      </c>
      <c r="G15" s="21">
        <f>E15*$E$13+F15*$F$13</f>
        <v>6.6</v>
      </c>
      <c r="H15" s="17" t="str">
        <f>IF(G15&lt;4,"F",IF(G15&lt;=4.9,"D",IF(G15&lt;=5.4,"D+",IF(G15&lt;=5.9,"C",IF(G15&lt;=6.9,"C+",IF(G15&lt;=7.9,"B",IF(G15&lt;=8.4,"B+","A")))))))</f>
        <v>C+</v>
      </c>
      <c r="I15" s="22"/>
    </row>
    <row r="16" spans="1:9" ht="16.5" x14ac:dyDescent="0.25">
      <c r="A16" s="19">
        <v>2</v>
      </c>
      <c r="B16" s="18" t="s">
        <v>434</v>
      </c>
      <c r="C16" s="18" t="s">
        <v>435</v>
      </c>
      <c r="D16" s="18" t="s">
        <v>67</v>
      </c>
      <c r="E16" s="23">
        <v>8</v>
      </c>
      <c r="F16" s="21">
        <v>4</v>
      </c>
      <c r="G16" s="21">
        <f t="shared" ref="G16:G52" si="0">E16*$E$13+F16*$F$13</f>
        <v>5.1999999999999993</v>
      </c>
      <c r="H16" s="17" t="str">
        <f t="shared" ref="H16:H52" si="1">IF(G16&lt;4,"F",IF(G16&lt;=4.9,"D",IF(G16&lt;=5.4,"D+",IF(G16&lt;=5.9,"C",IF(G16&lt;=6.9,"C+",IF(G16&lt;=7.9,"B",IF(G16&lt;=8.4,"B+","A")))))))</f>
        <v>D+</v>
      </c>
      <c r="I16" s="22"/>
    </row>
    <row r="17" spans="1:9" ht="16.5" x14ac:dyDescent="0.25">
      <c r="A17" s="19">
        <v>3</v>
      </c>
      <c r="B17" s="18" t="s">
        <v>436</v>
      </c>
      <c r="C17" s="18" t="s">
        <v>437</v>
      </c>
      <c r="D17" s="18" t="s">
        <v>138</v>
      </c>
      <c r="E17" s="23">
        <v>8</v>
      </c>
      <c r="F17" s="21">
        <v>5</v>
      </c>
      <c r="G17" s="21">
        <f t="shared" si="0"/>
        <v>5.9</v>
      </c>
      <c r="H17" s="17" t="str">
        <f t="shared" si="1"/>
        <v>C</v>
      </c>
      <c r="I17" s="22"/>
    </row>
    <row r="18" spans="1:9" ht="16.5" x14ac:dyDescent="0.25">
      <c r="A18" s="19">
        <v>4</v>
      </c>
      <c r="B18" s="18" t="s">
        <v>438</v>
      </c>
      <c r="C18" s="18" t="s">
        <v>439</v>
      </c>
      <c r="D18" s="18" t="s">
        <v>42</v>
      </c>
      <c r="E18" s="23">
        <v>8</v>
      </c>
      <c r="F18" s="21">
        <v>7</v>
      </c>
      <c r="G18" s="21">
        <f t="shared" si="0"/>
        <v>7.2999999999999989</v>
      </c>
      <c r="H18" s="17" t="str">
        <f t="shared" si="1"/>
        <v>B</v>
      </c>
      <c r="I18" s="22"/>
    </row>
    <row r="19" spans="1:9" ht="16.5" x14ac:dyDescent="0.25">
      <c r="A19" s="19">
        <v>5</v>
      </c>
      <c r="B19" s="18" t="s">
        <v>440</v>
      </c>
      <c r="C19" s="18" t="s">
        <v>41</v>
      </c>
      <c r="D19" s="18" t="s">
        <v>68</v>
      </c>
      <c r="E19" s="23">
        <v>8</v>
      </c>
      <c r="F19" s="21">
        <v>8</v>
      </c>
      <c r="G19" s="21">
        <f t="shared" si="0"/>
        <v>8</v>
      </c>
      <c r="H19" s="17" t="str">
        <f t="shared" si="1"/>
        <v>B+</v>
      </c>
      <c r="I19" s="22"/>
    </row>
    <row r="20" spans="1:9" ht="16.5" x14ac:dyDescent="0.25">
      <c r="A20" s="19">
        <v>6</v>
      </c>
      <c r="B20" s="18" t="s">
        <v>441</v>
      </c>
      <c r="C20" s="18" t="s">
        <v>442</v>
      </c>
      <c r="D20" s="18" t="s">
        <v>443</v>
      </c>
      <c r="E20" s="23">
        <v>8</v>
      </c>
      <c r="F20" s="21">
        <v>8</v>
      </c>
      <c r="G20" s="21">
        <f t="shared" si="0"/>
        <v>8</v>
      </c>
      <c r="H20" s="17" t="str">
        <f t="shared" si="1"/>
        <v>B+</v>
      </c>
      <c r="I20" s="22"/>
    </row>
    <row r="21" spans="1:9" ht="16.5" x14ac:dyDescent="0.25">
      <c r="A21" s="19">
        <v>7</v>
      </c>
      <c r="B21" s="18" t="s">
        <v>444</v>
      </c>
      <c r="C21" s="18" t="s">
        <v>445</v>
      </c>
      <c r="D21" s="18" t="s">
        <v>63</v>
      </c>
      <c r="E21" s="23">
        <v>8.5</v>
      </c>
      <c r="F21" s="21">
        <v>7</v>
      </c>
      <c r="G21" s="21">
        <f t="shared" si="0"/>
        <v>7.4499999999999993</v>
      </c>
      <c r="H21" s="17" t="str">
        <f t="shared" si="1"/>
        <v>B</v>
      </c>
      <c r="I21" s="22"/>
    </row>
    <row r="22" spans="1:9" ht="16.5" x14ac:dyDescent="0.25">
      <c r="A22" s="19">
        <v>8</v>
      </c>
      <c r="B22" s="18" t="s">
        <v>446</v>
      </c>
      <c r="C22" s="18" t="s">
        <v>99</v>
      </c>
      <c r="D22" s="18" t="s">
        <v>64</v>
      </c>
      <c r="E22" s="23">
        <v>8</v>
      </c>
      <c r="F22" s="21">
        <v>7</v>
      </c>
      <c r="G22" s="21">
        <f t="shared" si="0"/>
        <v>7.2999999999999989</v>
      </c>
      <c r="H22" s="17" t="str">
        <f t="shared" si="1"/>
        <v>B</v>
      </c>
      <c r="I22" s="22"/>
    </row>
    <row r="23" spans="1:9" ht="16.5" x14ac:dyDescent="0.25">
      <c r="A23" s="19">
        <v>9</v>
      </c>
      <c r="B23" s="18" t="s">
        <v>447</v>
      </c>
      <c r="C23" s="18" t="s">
        <v>448</v>
      </c>
      <c r="D23" s="18" t="s">
        <v>95</v>
      </c>
      <c r="E23" s="23">
        <v>8</v>
      </c>
      <c r="F23" s="21">
        <v>7</v>
      </c>
      <c r="G23" s="21">
        <f t="shared" si="0"/>
        <v>7.2999999999999989</v>
      </c>
      <c r="H23" s="17" t="str">
        <f t="shared" si="1"/>
        <v>B</v>
      </c>
      <c r="I23" s="22"/>
    </row>
    <row r="24" spans="1:9" ht="16.5" x14ac:dyDescent="0.25">
      <c r="A24" s="19">
        <v>10</v>
      </c>
      <c r="B24" s="18" t="s">
        <v>449</v>
      </c>
      <c r="C24" s="18" t="s">
        <v>109</v>
      </c>
      <c r="D24" s="18" t="s">
        <v>450</v>
      </c>
      <c r="E24" s="23">
        <v>8.5</v>
      </c>
      <c r="F24" s="21">
        <v>8</v>
      </c>
      <c r="G24" s="21">
        <f t="shared" si="0"/>
        <v>8.1499999999999986</v>
      </c>
      <c r="H24" s="17" t="str">
        <f t="shared" si="1"/>
        <v>B+</v>
      </c>
      <c r="I24" s="22"/>
    </row>
    <row r="25" spans="1:9" ht="16.5" x14ac:dyDescent="0.25">
      <c r="A25" s="19">
        <v>11</v>
      </c>
      <c r="B25" s="18" t="s">
        <v>451</v>
      </c>
      <c r="C25" s="18" t="s">
        <v>452</v>
      </c>
      <c r="D25" s="18" t="s">
        <v>25</v>
      </c>
      <c r="E25" s="23">
        <v>7.5</v>
      </c>
      <c r="F25" s="21">
        <v>7</v>
      </c>
      <c r="G25" s="21">
        <f t="shared" si="0"/>
        <v>7.1499999999999995</v>
      </c>
      <c r="H25" s="17" t="str">
        <f t="shared" si="1"/>
        <v>B</v>
      </c>
      <c r="I25" s="22"/>
    </row>
    <row r="26" spans="1:9" ht="16.5" x14ac:dyDescent="0.25">
      <c r="A26" s="19">
        <v>12</v>
      </c>
      <c r="B26" s="18" t="s">
        <v>453</v>
      </c>
      <c r="C26" s="18" t="s">
        <v>454</v>
      </c>
      <c r="D26" s="18" t="s">
        <v>455</v>
      </c>
      <c r="E26" s="23">
        <v>8.5</v>
      </c>
      <c r="F26" s="21">
        <v>6</v>
      </c>
      <c r="G26" s="21">
        <f t="shared" si="0"/>
        <v>6.7499999999999991</v>
      </c>
      <c r="H26" s="17" t="str">
        <f t="shared" si="1"/>
        <v>C+</v>
      </c>
      <c r="I26" s="22"/>
    </row>
    <row r="27" spans="1:9" ht="16.5" x14ac:dyDescent="0.25">
      <c r="A27" s="19">
        <v>13</v>
      </c>
      <c r="B27" s="18" t="s">
        <v>456</v>
      </c>
      <c r="C27" s="18" t="s">
        <v>457</v>
      </c>
      <c r="D27" s="18" t="s">
        <v>86</v>
      </c>
      <c r="E27" s="23">
        <v>7</v>
      </c>
      <c r="F27" s="21">
        <v>6</v>
      </c>
      <c r="G27" s="21">
        <f t="shared" si="0"/>
        <v>6.2999999999999989</v>
      </c>
      <c r="H27" s="17" t="str">
        <f t="shared" si="1"/>
        <v>C+</v>
      </c>
      <c r="I27" s="22"/>
    </row>
    <row r="28" spans="1:9" ht="16.5" x14ac:dyDescent="0.25">
      <c r="A28" s="19">
        <v>14</v>
      </c>
      <c r="B28" s="18" t="s">
        <v>458</v>
      </c>
      <c r="C28" s="18" t="s">
        <v>459</v>
      </c>
      <c r="D28" s="18" t="s">
        <v>31</v>
      </c>
      <c r="E28" s="23">
        <v>8</v>
      </c>
      <c r="F28" s="21">
        <v>7</v>
      </c>
      <c r="G28" s="21">
        <f t="shared" si="0"/>
        <v>7.2999999999999989</v>
      </c>
      <c r="H28" s="17" t="str">
        <f t="shared" si="1"/>
        <v>B</v>
      </c>
      <c r="I28" s="22"/>
    </row>
    <row r="29" spans="1:9" ht="16.5" x14ac:dyDescent="0.25">
      <c r="A29" s="19">
        <v>15</v>
      </c>
      <c r="B29" s="18" t="s">
        <v>460</v>
      </c>
      <c r="C29" s="18" t="s">
        <v>461</v>
      </c>
      <c r="D29" s="18" t="s">
        <v>324</v>
      </c>
      <c r="E29" s="23">
        <v>8.5</v>
      </c>
      <c r="F29" s="21">
        <v>6</v>
      </c>
      <c r="G29" s="21">
        <f t="shared" si="0"/>
        <v>6.7499999999999991</v>
      </c>
      <c r="H29" s="17" t="str">
        <f t="shared" si="1"/>
        <v>C+</v>
      </c>
      <c r="I29" s="22"/>
    </row>
    <row r="30" spans="1:9" ht="16.5" x14ac:dyDescent="0.25">
      <c r="A30" s="19">
        <v>16</v>
      </c>
      <c r="B30" s="18" t="s">
        <v>462</v>
      </c>
      <c r="C30" s="18" t="s">
        <v>463</v>
      </c>
      <c r="D30" s="18" t="s">
        <v>324</v>
      </c>
      <c r="E30" s="23">
        <v>7.5</v>
      </c>
      <c r="F30" s="21">
        <v>6</v>
      </c>
      <c r="G30" s="21">
        <f t="shared" si="0"/>
        <v>6.4499999999999993</v>
      </c>
      <c r="H30" s="17" t="str">
        <f t="shared" si="1"/>
        <v>C+</v>
      </c>
      <c r="I30" s="22"/>
    </row>
    <row r="31" spans="1:9" ht="16.5" x14ac:dyDescent="0.25">
      <c r="A31" s="19">
        <v>17</v>
      </c>
      <c r="B31" s="18" t="s">
        <v>464</v>
      </c>
      <c r="C31" s="18" t="s">
        <v>99</v>
      </c>
      <c r="D31" s="18" t="s">
        <v>465</v>
      </c>
      <c r="E31" s="23">
        <v>7.5</v>
      </c>
      <c r="F31" s="21">
        <v>6</v>
      </c>
      <c r="G31" s="21">
        <f t="shared" si="0"/>
        <v>6.4499999999999993</v>
      </c>
      <c r="H31" s="17" t="str">
        <f t="shared" si="1"/>
        <v>C+</v>
      </c>
      <c r="I31" s="22"/>
    </row>
    <row r="32" spans="1:9" ht="16.5" x14ac:dyDescent="0.25">
      <c r="A32" s="19">
        <v>18</v>
      </c>
      <c r="B32" s="18" t="s">
        <v>466</v>
      </c>
      <c r="C32" s="18" t="s">
        <v>467</v>
      </c>
      <c r="D32" s="18" t="s">
        <v>468</v>
      </c>
      <c r="E32" s="23">
        <v>8</v>
      </c>
      <c r="F32" s="21">
        <v>7</v>
      </c>
      <c r="G32" s="21">
        <f t="shared" si="0"/>
        <v>7.2999999999999989</v>
      </c>
      <c r="H32" s="17" t="str">
        <f t="shared" si="1"/>
        <v>B</v>
      </c>
      <c r="I32" s="22"/>
    </row>
    <row r="33" spans="1:9" ht="16.5" x14ac:dyDescent="0.25">
      <c r="A33" s="19">
        <v>19</v>
      </c>
      <c r="B33" s="18" t="s">
        <v>469</v>
      </c>
      <c r="C33" s="18" t="s">
        <v>470</v>
      </c>
      <c r="D33" s="18" t="s">
        <v>471</v>
      </c>
      <c r="E33" s="23">
        <v>8</v>
      </c>
      <c r="F33" s="21">
        <v>6</v>
      </c>
      <c r="G33" s="21">
        <f t="shared" si="0"/>
        <v>6.6</v>
      </c>
      <c r="H33" s="17" t="str">
        <f t="shared" si="1"/>
        <v>C+</v>
      </c>
      <c r="I33" s="22"/>
    </row>
    <row r="34" spans="1:9" ht="16.5" x14ac:dyDescent="0.25">
      <c r="A34" s="19">
        <v>20</v>
      </c>
      <c r="B34" s="18" t="s">
        <v>472</v>
      </c>
      <c r="C34" s="18" t="s">
        <v>93</v>
      </c>
      <c r="D34" s="18" t="s">
        <v>473</v>
      </c>
      <c r="E34" s="23">
        <v>8.5</v>
      </c>
      <c r="F34" s="21">
        <v>7</v>
      </c>
      <c r="G34" s="21">
        <f t="shared" si="0"/>
        <v>7.4499999999999993</v>
      </c>
      <c r="H34" s="17" t="str">
        <f t="shared" si="1"/>
        <v>B</v>
      </c>
      <c r="I34" s="22"/>
    </row>
    <row r="35" spans="1:9" ht="16.5" x14ac:dyDescent="0.25">
      <c r="A35" s="19">
        <v>21</v>
      </c>
      <c r="B35" s="18" t="s">
        <v>474</v>
      </c>
      <c r="C35" s="18" t="s">
        <v>475</v>
      </c>
      <c r="D35" s="18" t="s">
        <v>476</v>
      </c>
      <c r="E35" s="23">
        <v>8</v>
      </c>
      <c r="F35" s="21">
        <v>7</v>
      </c>
      <c r="G35" s="21">
        <f t="shared" si="0"/>
        <v>7.2999999999999989</v>
      </c>
      <c r="H35" s="17" t="str">
        <f t="shared" si="1"/>
        <v>B</v>
      </c>
      <c r="I35" s="22"/>
    </row>
    <row r="36" spans="1:9" ht="16.5" x14ac:dyDescent="0.25">
      <c r="A36" s="19">
        <v>22</v>
      </c>
      <c r="B36" s="18" t="s">
        <v>477</v>
      </c>
      <c r="C36" s="18" t="s">
        <v>97</v>
      </c>
      <c r="D36" s="18" t="s">
        <v>88</v>
      </c>
      <c r="E36" s="23">
        <v>8</v>
      </c>
      <c r="F36" s="21">
        <v>6</v>
      </c>
      <c r="G36" s="21">
        <f t="shared" si="0"/>
        <v>6.6</v>
      </c>
      <c r="H36" s="17" t="str">
        <f t="shared" si="1"/>
        <v>C+</v>
      </c>
      <c r="I36" s="22"/>
    </row>
    <row r="37" spans="1:9" ht="16.5" x14ac:dyDescent="0.25">
      <c r="A37" s="19">
        <v>23</v>
      </c>
      <c r="B37" s="18" t="s">
        <v>478</v>
      </c>
      <c r="C37" s="18" t="s">
        <v>479</v>
      </c>
      <c r="D37" s="18" t="s">
        <v>71</v>
      </c>
      <c r="E37" s="23">
        <v>8</v>
      </c>
      <c r="F37" s="21">
        <v>6</v>
      </c>
      <c r="G37" s="21">
        <f t="shared" si="0"/>
        <v>6.6</v>
      </c>
      <c r="H37" s="17" t="str">
        <f t="shared" si="1"/>
        <v>C+</v>
      </c>
      <c r="I37" s="22"/>
    </row>
    <row r="38" spans="1:9" ht="16.5" x14ac:dyDescent="0.25">
      <c r="A38" s="19">
        <v>24</v>
      </c>
      <c r="B38" s="18" t="s">
        <v>480</v>
      </c>
      <c r="C38" s="18" t="s">
        <v>481</v>
      </c>
      <c r="D38" s="18" t="s">
        <v>80</v>
      </c>
      <c r="E38" s="23">
        <v>7.5</v>
      </c>
      <c r="F38" s="21">
        <v>7</v>
      </c>
      <c r="G38" s="21">
        <f t="shared" si="0"/>
        <v>7.1499999999999995</v>
      </c>
      <c r="H38" s="17" t="str">
        <f t="shared" si="1"/>
        <v>B</v>
      </c>
      <c r="I38" s="22"/>
    </row>
    <row r="39" spans="1:9" ht="16.5" x14ac:dyDescent="0.25">
      <c r="A39" s="19">
        <v>25</v>
      </c>
      <c r="B39" s="18" t="s">
        <v>482</v>
      </c>
      <c r="C39" s="18" t="s">
        <v>483</v>
      </c>
      <c r="D39" s="18" t="s">
        <v>80</v>
      </c>
      <c r="E39" s="23">
        <v>7</v>
      </c>
      <c r="F39" s="21">
        <v>6</v>
      </c>
      <c r="G39" s="21">
        <f t="shared" si="0"/>
        <v>6.2999999999999989</v>
      </c>
      <c r="H39" s="17" t="str">
        <f t="shared" si="1"/>
        <v>C+</v>
      </c>
      <c r="I39" s="22"/>
    </row>
    <row r="40" spans="1:9" ht="16.5" x14ac:dyDescent="0.25">
      <c r="A40" s="19">
        <v>26</v>
      </c>
      <c r="B40" s="18" t="s">
        <v>484</v>
      </c>
      <c r="C40" s="18" t="s">
        <v>91</v>
      </c>
      <c r="D40" s="18" t="s">
        <v>85</v>
      </c>
      <c r="E40" s="23">
        <v>8</v>
      </c>
      <c r="F40" s="21">
        <v>7</v>
      </c>
      <c r="G40" s="21">
        <f t="shared" si="0"/>
        <v>7.2999999999999989</v>
      </c>
      <c r="H40" s="17" t="str">
        <f t="shared" si="1"/>
        <v>B</v>
      </c>
      <c r="I40" s="22"/>
    </row>
    <row r="41" spans="1:9" ht="16.5" x14ac:dyDescent="0.25">
      <c r="A41" s="19">
        <v>27</v>
      </c>
      <c r="B41" s="18" t="s">
        <v>485</v>
      </c>
      <c r="C41" s="18" t="s">
        <v>486</v>
      </c>
      <c r="D41" s="18" t="s">
        <v>72</v>
      </c>
      <c r="E41" s="23">
        <v>8</v>
      </c>
      <c r="F41" s="21">
        <v>7</v>
      </c>
      <c r="G41" s="21">
        <f t="shared" si="0"/>
        <v>7.2999999999999989</v>
      </c>
      <c r="H41" s="17" t="str">
        <f t="shared" si="1"/>
        <v>B</v>
      </c>
      <c r="I41" s="22"/>
    </row>
    <row r="42" spans="1:9" ht="16.5" x14ac:dyDescent="0.25">
      <c r="A42" s="19">
        <v>28</v>
      </c>
      <c r="B42" s="18" t="s">
        <v>487</v>
      </c>
      <c r="C42" s="18" t="s">
        <v>488</v>
      </c>
      <c r="D42" s="18" t="s">
        <v>489</v>
      </c>
      <c r="E42" s="23">
        <v>0</v>
      </c>
      <c r="F42" s="21">
        <v>0</v>
      </c>
      <c r="G42" s="21">
        <f t="shared" si="0"/>
        <v>0</v>
      </c>
      <c r="H42" s="17" t="str">
        <f t="shared" si="1"/>
        <v>F</v>
      </c>
      <c r="I42" s="22"/>
    </row>
    <row r="43" spans="1:9" ht="16.5" x14ac:dyDescent="0.25">
      <c r="A43" s="19">
        <v>29</v>
      </c>
      <c r="B43" s="18" t="s">
        <v>490</v>
      </c>
      <c r="C43" s="18" t="s">
        <v>491</v>
      </c>
      <c r="D43" s="18" t="s">
        <v>110</v>
      </c>
      <c r="E43" s="23">
        <v>8.5</v>
      </c>
      <c r="F43" s="21">
        <v>8</v>
      </c>
      <c r="G43" s="21">
        <f t="shared" si="0"/>
        <v>8.1499999999999986</v>
      </c>
      <c r="H43" s="17" t="str">
        <f t="shared" si="1"/>
        <v>B+</v>
      </c>
      <c r="I43" s="22"/>
    </row>
    <row r="44" spans="1:9" ht="16.5" x14ac:dyDescent="0.25">
      <c r="A44" s="19">
        <v>30</v>
      </c>
      <c r="B44" s="18" t="s">
        <v>492</v>
      </c>
      <c r="C44" s="18" t="s">
        <v>493</v>
      </c>
      <c r="D44" s="18" t="s">
        <v>111</v>
      </c>
      <c r="E44" s="23">
        <v>8</v>
      </c>
      <c r="F44" s="21">
        <v>7</v>
      </c>
      <c r="G44" s="21">
        <f t="shared" si="0"/>
        <v>7.2999999999999989</v>
      </c>
      <c r="H44" s="17" t="str">
        <f t="shared" si="1"/>
        <v>B</v>
      </c>
      <c r="I44" s="22"/>
    </row>
    <row r="45" spans="1:9" ht="16.5" x14ac:dyDescent="0.25">
      <c r="A45" s="19">
        <v>31</v>
      </c>
      <c r="B45" s="18" t="s">
        <v>494</v>
      </c>
      <c r="C45" s="18" t="s">
        <v>495</v>
      </c>
      <c r="D45" s="18" t="s">
        <v>114</v>
      </c>
      <c r="E45" s="23">
        <v>0</v>
      </c>
      <c r="F45" s="21">
        <v>0</v>
      </c>
      <c r="G45" s="21">
        <f t="shared" si="0"/>
        <v>0</v>
      </c>
      <c r="H45" s="17" t="str">
        <f t="shared" si="1"/>
        <v>F</v>
      </c>
      <c r="I45" s="22"/>
    </row>
    <row r="46" spans="1:9" ht="16.5" x14ac:dyDescent="0.25">
      <c r="A46" s="19">
        <v>32</v>
      </c>
      <c r="B46" s="18" t="s">
        <v>496</v>
      </c>
      <c r="C46" s="18" t="s">
        <v>497</v>
      </c>
      <c r="D46" s="18" t="s">
        <v>74</v>
      </c>
      <c r="E46" s="23">
        <v>8</v>
      </c>
      <c r="F46" s="21">
        <v>7</v>
      </c>
      <c r="G46" s="21">
        <f t="shared" si="0"/>
        <v>7.2999999999999989</v>
      </c>
      <c r="H46" s="17" t="str">
        <f t="shared" si="1"/>
        <v>B</v>
      </c>
      <c r="I46" s="22"/>
    </row>
    <row r="47" spans="1:9" ht="16.5" x14ac:dyDescent="0.25">
      <c r="A47" s="19">
        <v>33</v>
      </c>
      <c r="B47" s="18" t="s">
        <v>498</v>
      </c>
      <c r="C47" s="18" t="s">
        <v>499</v>
      </c>
      <c r="D47" s="18" t="s">
        <v>33</v>
      </c>
      <c r="E47" s="23">
        <v>8</v>
      </c>
      <c r="F47" s="21">
        <v>7</v>
      </c>
      <c r="G47" s="21">
        <f t="shared" si="0"/>
        <v>7.2999999999999989</v>
      </c>
      <c r="H47" s="17" t="str">
        <f t="shared" si="1"/>
        <v>B</v>
      </c>
      <c r="I47" s="22"/>
    </row>
    <row r="48" spans="1:9" ht="16.5" x14ac:dyDescent="0.25">
      <c r="A48" s="19">
        <v>34</v>
      </c>
      <c r="B48" s="18" t="s">
        <v>500</v>
      </c>
      <c r="C48" s="18" t="s">
        <v>354</v>
      </c>
      <c r="D48" s="18" t="s">
        <v>27</v>
      </c>
      <c r="E48" s="23">
        <v>8</v>
      </c>
      <c r="F48" s="21">
        <v>8</v>
      </c>
      <c r="G48" s="21">
        <f t="shared" si="0"/>
        <v>8</v>
      </c>
      <c r="H48" s="17" t="str">
        <f t="shared" si="1"/>
        <v>B+</v>
      </c>
      <c r="I48" s="22"/>
    </row>
    <row r="49" spans="1:9" ht="16.5" x14ac:dyDescent="0.25">
      <c r="A49" s="19">
        <v>35</v>
      </c>
      <c r="B49" s="18" t="s">
        <v>501</v>
      </c>
      <c r="C49" s="18" t="s">
        <v>502</v>
      </c>
      <c r="D49" s="18" t="s">
        <v>56</v>
      </c>
      <c r="E49" s="20">
        <v>8.5</v>
      </c>
      <c r="F49" s="21">
        <v>7</v>
      </c>
      <c r="G49" s="21">
        <f t="shared" si="0"/>
        <v>7.4499999999999993</v>
      </c>
      <c r="H49" s="17" t="str">
        <f t="shared" si="1"/>
        <v>B</v>
      </c>
      <c r="I49" s="22"/>
    </row>
    <row r="50" spans="1:9" ht="16.5" x14ac:dyDescent="0.25">
      <c r="A50" s="19">
        <v>36</v>
      </c>
      <c r="B50" s="18" t="s">
        <v>503</v>
      </c>
      <c r="C50" s="18" t="s">
        <v>504</v>
      </c>
      <c r="D50" s="18" t="s">
        <v>60</v>
      </c>
      <c r="E50" s="20">
        <v>9</v>
      </c>
      <c r="F50" s="21">
        <v>6</v>
      </c>
      <c r="G50" s="21">
        <f t="shared" si="0"/>
        <v>6.8999999999999986</v>
      </c>
      <c r="H50" s="17" t="str">
        <f t="shared" si="1"/>
        <v>C+</v>
      </c>
      <c r="I50" s="22"/>
    </row>
    <row r="51" spans="1:9" ht="16.5" x14ac:dyDescent="0.25">
      <c r="A51" s="19">
        <v>37</v>
      </c>
      <c r="B51" s="18" t="s">
        <v>505</v>
      </c>
      <c r="C51" s="18" t="s">
        <v>506</v>
      </c>
      <c r="D51" s="18" t="s">
        <v>61</v>
      </c>
      <c r="E51" s="20">
        <v>9</v>
      </c>
      <c r="F51" s="21">
        <v>8</v>
      </c>
      <c r="G51" s="21">
        <f t="shared" si="0"/>
        <v>8.2999999999999989</v>
      </c>
      <c r="H51" s="17" t="str">
        <f t="shared" si="1"/>
        <v>B+</v>
      </c>
      <c r="I51" s="22"/>
    </row>
    <row r="52" spans="1:9" ht="16.5" x14ac:dyDescent="0.25">
      <c r="A52" s="19">
        <v>38</v>
      </c>
      <c r="B52" s="18" t="s">
        <v>507</v>
      </c>
      <c r="C52" s="18" t="s">
        <v>508</v>
      </c>
      <c r="D52" s="18" t="s">
        <v>34</v>
      </c>
      <c r="E52" s="20">
        <v>9</v>
      </c>
      <c r="F52" s="21">
        <v>7</v>
      </c>
      <c r="G52" s="21">
        <f t="shared" si="0"/>
        <v>7.6</v>
      </c>
      <c r="H52" s="17" t="str">
        <f t="shared" si="1"/>
        <v>B</v>
      </c>
      <c r="I52" s="22"/>
    </row>
    <row r="53" spans="1:9" ht="15.75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t="15.75" x14ac:dyDescent="0.25">
      <c r="A54" s="9" t="str">
        <f>"Cộng danh sách gồm "</f>
        <v xml:space="preserve">Cộng danh sách gồm </v>
      </c>
      <c r="B54" s="9"/>
      <c r="C54" s="9"/>
      <c r="D54" s="10">
        <f>COUNTA(H15:H52)</f>
        <v>38</v>
      </c>
      <c r="E54" s="11">
        <v>1</v>
      </c>
      <c r="F54" s="12"/>
      <c r="G54" s="1"/>
      <c r="H54" s="1"/>
      <c r="I54" s="1"/>
    </row>
    <row r="55" spans="1:9" ht="15.75" x14ac:dyDescent="0.25">
      <c r="A55" s="49" t="s">
        <v>19</v>
      </c>
      <c r="B55" s="49"/>
      <c r="C55" s="49"/>
      <c r="D55" s="13">
        <f>COUNTIF(G15:G52,"&gt;=5")</f>
        <v>36</v>
      </c>
      <c r="E55" s="14">
        <f>D55/D54</f>
        <v>0.94736842105263153</v>
      </c>
      <c r="F55" s="15"/>
      <c r="G55" s="1"/>
      <c r="H55" s="1"/>
      <c r="I55" s="1"/>
    </row>
    <row r="56" spans="1:9" ht="15.75" x14ac:dyDescent="0.25">
      <c r="A56" s="49" t="s">
        <v>20</v>
      </c>
      <c r="B56" s="49"/>
      <c r="C56" s="49"/>
      <c r="D56" s="13">
        <f>COUNTIF(G15:G52,"&lt;5")</f>
        <v>2</v>
      </c>
      <c r="E56" s="14">
        <f>D56/D54</f>
        <v>5.2631578947368418E-2</v>
      </c>
      <c r="F56" s="15"/>
      <c r="G56" s="1"/>
      <c r="H56" s="1"/>
      <c r="I56" s="1"/>
    </row>
    <row r="57" spans="1:9" ht="15.75" x14ac:dyDescent="0.25">
      <c r="A57" s="16"/>
      <c r="B57" s="16"/>
      <c r="C57" s="4"/>
      <c r="D57" s="16"/>
      <c r="E57" s="3"/>
      <c r="F57" s="1"/>
      <c r="G57" s="1"/>
      <c r="H57" s="1"/>
      <c r="I57" s="1"/>
    </row>
    <row r="58" spans="1:9" ht="15.75" x14ac:dyDescent="0.25">
      <c r="A58" s="1"/>
      <c r="B58" s="1"/>
      <c r="C58" s="1"/>
      <c r="D58" s="1"/>
      <c r="E58" s="43" t="str">
        <f ca="1">"TP. Hồ Chí Minh, ngày "&amp;  DAY(NOW())&amp;" tháng " &amp;MONTH(NOW())&amp;" năm "&amp;YEAR(NOW())</f>
        <v>TP. Hồ Chí Minh, ngày 26 tháng 1 năm 2021</v>
      </c>
      <c r="F58" s="43"/>
      <c r="G58" s="43"/>
      <c r="H58" s="43"/>
      <c r="I58" s="43"/>
    </row>
    <row r="59" spans="1:9" ht="15.75" x14ac:dyDescent="0.25">
      <c r="A59" s="51" t="s">
        <v>21</v>
      </c>
      <c r="B59" s="51"/>
      <c r="C59" s="51"/>
      <c r="D59" s="1"/>
      <c r="E59" s="51" t="s">
        <v>22</v>
      </c>
      <c r="F59" s="51"/>
      <c r="G59" s="51"/>
      <c r="H59" s="51"/>
      <c r="I59" s="51"/>
    </row>
    <row r="63" spans="1:9" ht="16.5" x14ac:dyDescent="0.25">
      <c r="B63" s="50" t="s">
        <v>648</v>
      </c>
      <c r="C63" s="50"/>
      <c r="G63" s="30" t="s">
        <v>648</v>
      </c>
    </row>
  </sheetData>
  <protectedRanges>
    <protectedRange sqref="I15:I52" name="Range4"/>
    <protectedRange sqref="B15:F52" name="Range3"/>
    <protectedRange sqref="A4" name="Range1"/>
    <protectedRange sqref="E13:F13" name="Range6"/>
    <protectedRange sqref="C8:C10 G8:G9" name="Range2_1"/>
  </protectedRanges>
  <mergeCells count="22">
    <mergeCell ref="B63:C63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9:F9"/>
    <mergeCell ref="A59:C59"/>
    <mergeCell ref="E59:I59"/>
    <mergeCell ref="A12:A13"/>
    <mergeCell ref="B12:B13"/>
    <mergeCell ref="C12:D13"/>
    <mergeCell ref="E58:I58"/>
    <mergeCell ref="G12:H12"/>
    <mergeCell ref="I12:I13"/>
    <mergeCell ref="C14:D14"/>
    <mergeCell ref="A55:C55"/>
    <mergeCell ref="A56:C56"/>
  </mergeCells>
  <conditionalFormatting sqref="H15:H52">
    <cfRule type="cellIs" dxfId="10" priority="2" stopIfTrue="1" operator="equal">
      <formula>"F"</formula>
    </cfRule>
  </conditionalFormatting>
  <conditionalFormatting sqref="G15:G52">
    <cfRule type="expression" dxfId="9" priority="1" stopIfTrue="1">
      <formula>MAX(#REF!)&lt;4</formula>
    </cfRule>
  </conditionalFormatting>
  <pageMargins left="0.20833333333333334" right="0.39583333333333331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view="pageLayout" topLeftCell="A17" zoomScaleNormal="100" workbookViewId="0">
      <selection activeCell="A17" sqref="A17"/>
    </sheetView>
  </sheetViews>
  <sheetFormatPr defaultRowHeight="15" x14ac:dyDescent="0.25"/>
  <cols>
    <col min="1" max="1" width="6" customWidth="1"/>
    <col min="2" max="2" width="13.5703125" customWidth="1"/>
    <col min="3" max="3" width="22.140625" customWidth="1"/>
    <col min="9" max="9" width="12.140625" customWidth="1"/>
  </cols>
  <sheetData>
    <row r="1" spans="1:9" ht="15.75" x14ac:dyDescent="0.25">
      <c r="A1" s="51" t="s">
        <v>0</v>
      </c>
      <c r="B1" s="51"/>
      <c r="C1" s="51"/>
      <c r="D1" s="51"/>
      <c r="E1" s="51" t="s">
        <v>1</v>
      </c>
      <c r="F1" s="51"/>
      <c r="G1" s="51"/>
      <c r="H1" s="51"/>
      <c r="I1" s="51"/>
    </row>
    <row r="2" spans="1:9" ht="15.75" x14ac:dyDescent="0.25">
      <c r="A2" s="51" t="s">
        <v>2</v>
      </c>
      <c r="B2" s="51"/>
      <c r="C2" s="51"/>
      <c r="D2" s="51"/>
      <c r="E2" s="52" t="s">
        <v>3</v>
      </c>
      <c r="F2" s="52"/>
      <c r="G2" s="52"/>
      <c r="H2" s="52"/>
      <c r="I2" s="52"/>
    </row>
    <row r="3" spans="1:9" ht="15.75" x14ac:dyDescent="0.25">
      <c r="A3" s="51" t="s">
        <v>4</v>
      </c>
      <c r="B3" s="51"/>
      <c r="C3" s="51"/>
      <c r="D3" s="51"/>
      <c r="E3" s="1"/>
      <c r="F3" s="1"/>
      <c r="G3" s="1"/>
      <c r="H3" s="1"/>
      <c r="I3" s="1"/>
    </row>
    <row r="4" spans="1:9" ht="15.75" x14ac:dyDescent="0.25">
      <c r="A4" s="51" t="s">
        <v>28</v>
      </c>
      <c r="B4" s="51"/>
      <c r="C4" s="51"/>
      <c r="D4" s="51"/>
      <c r="E4" s="1"/>
      <c r="F4" s="1"/>
      <c r="G4" s="1"/>
      <c r="H4" s="1"/>
      <c r="I4" s="1"/>
    </row>
    <row r="5" spans="1:9" ht="15.75" x14ac:dyDescent="0.25">
      <c r="A5" s="24"/>
      <c r="B5" s="24"/>
      <c r="C5" s="24"/>
      <c r="D5" s="24"/>
      <c r="E5" s="1"/>
      <c r="F5" s="1"/>
      <c r="G5" s="1"/>
      <c r="H5" s="1"/>
      <c r="I5" s="1"/>
    </row>
    <row r="6" spans="1:9" ht="19.5" x14ac:dyDescent="0.3">
      <c r="A6" s="53" t="s">
        <v>663</v>
      </c>
      <c r="B6" s="53"/>
      <c r="C6" s="53"/>
      <c r="D6" s="53"/>
      <c r="E6" s="53"/>
      <c r="F6" s="53"/>
      <c r="G6" s="53"/>
      <c r="H6" s="53"/>
      <c r="I6" s="53"/>
    </row>
    <row r="7" spans="1:9" ht="15.75" x14ac:dyDescent="0.25">
      <c r="A7" s="29"/>
      <c r="B7" s="29"/>
      <c r="C7" s="29"/>
      <c r="D7" s="29"/>
      <c r="E7" s="29"/>
      <c r="F7" s="29"/>
      <c r="G7" s="29"/>
      <c r="H7" s="29"/>
      <c r="I7" s="29"/>
    </row>
    <row r="8" spans="1:9" ht="15.75" x14ac:dyDescent="0.25">
      <c r="A8" s="54" t="s">
        <v>5</v>
      </c>
      <c r="B8" s="54"/>
      <c r="C8" s="54" t="s">
        <v>646</v>
      </c>
      <c r="D8" s="54"/>
      <c r="E8" s="54" t="s">
        <v>6</v>
      </c>
      <c r="F8" s="54"/>
      <c r="G8" s="27">
        <v>2</v>
      </c>
      <c r="H8" s="3"/>
      <c r="I8" s="3"/>
    </row>
    <row r="9" spans="1:9" ht="15.75" x14ac:dyDescent="0.25">
      <c r="A9" s="54" t="s">
        <v>7</v>
      </c>
      <c r="B9" s="54"/>
      <c r="C9" s="54" t="s">
        <v>669</v>
      </c>
      <c r="D9" s="54"/>
      <c r="E9" s="54" t="s">
        <v>8</v>
      </c>
      <c r="F9" s="54"/>
      <c r="G9" s="27" t="s">
        <v>649</v>
      </c>
      <c r="H9" s="3"/>
      <c r="I9" s="3"/>
    </row>
    <row r="10" spans="1:9" ht="15.75" x14ac:dyDescent="0.25">
      <c r="A10" s="54" t="s">
        <v>9</v>
      </c>
      <c r="B10" s="54"/>
      <c r="C10" s="54" t="s">
        <v>648</v>
      </c>
      <c r="D10" s="54"/>
      <c r="E10" s="16" t="s">
        <v>30</v>
      </c>
      <c r="F10" s="4"/>
      <c r="G10" s="27" t="s">
        <v>650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44" t="s">
        <v>15</v>
      </c>
      <c r="H12" s="45"/>
      <c r="I12" s="46" t="s">
        <v>16</v>
      </c>
    </row>
    <row r="13" spans="1:9" ht="15.75" x14ac:dyDescent="0.2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47"/>
    </row>
    <row r="14" spans="1:9" ht="15.75" x14ac:dyDescent="0.25">
      <c r="A14" s="25">
        <v>1</v>
      </c>
      <c r="B14" s="25">
        <v>2</v>
      </c>
      <c r="C14" s="48">
        <v>3</v>
      </c>
      <c r="D14" s="48"/>
      <c r="E14" s="25">
        <v>4</v>
      </c>
      <c r="F14" s="25">
        <v>5</v>
      </c>
      <c r="G14" s="25">
        <v>6</v>
      </c>
      <c r="H14" s="25">
        <v>7</v>
      </c>
      <c r="I14" s="7">
        <v>8</v>
      </c>
    </row>
    <row r="15" spans="1:9" ht="16.5" x14ac:dyDescent="0.25">
      <c r="A15" s="19">
        <v>1</v>
      </c>
      <c r="B15" s="18" t="s">
        <v>509</v>
      </c>
      <c r="C15" s="18" t="s">
        <v>58</v>
      </c>
      <c r="D15" s="18" t="s">
        <v>47</v>
      </c>
      <c r="E15" s="23">
        <v>8</v>
      </c>
      <c r="F15" s="21">
        <v>7</v>
      </c>
      <c r="G15" s="21">
        <f>E15*$E$13+F15*$F$13</f>
        <v>7.2999999999999989</v>
      </c>
      <c r="H15" s="17" t="str">
        <f>IF(G15&lt;4,"F",IF(G15&lt;=4.9,"D",IF(G15&lt;=5.4,"D+",IF(G15&lt;=5.9,"C",IF(G15&lt;=6.9,"C+",IF(G15&lt;=7.9,"B",IF(G15&lt;=8.4,"B+","A")))))))</f>
        <v>B</v>
      </c>
      <c r="I15" s="22"/>
    </row>
    <row r="16" spans="1:9" ht="16.5" x14ac:dyDescent="0.25">
      <c r="A16" s="19">
        <v>2</v>
      </c>
      <c r="B16" s="18" t="s">
        <v>510</v>
      </c>
      <c r="C16" s="18" t="s">
        <v>117</v>
      </c>
      <c r="D16" s="18" t="s">
        <v>511</v>
      </c>
      <c r="E16" s="23">
        <v>7.5</v>
      </c>
      <c r="F16" s="21">
        <v>7</v>
      </c>
      <c r="G16" s="21">
        <f t="shared" ref="G16:G31" si="0">E16*$E$13+F16*$F$13</f>
        <v>7.1499999999999995</v>
      </c>
      <c r="H16" s="17" t="str">
        <f t="shared" ref="H16:H31" si="1">IF(G16&lt;4,"F",IF(G16&lt;=4.9,"D",IF(G16&lt;=5.4,"D+",IF(G16&lt;=5.9,"C",IF(G16&lt;=6.9,"C+",IF(G16&lt;=7.9,"B",IF(G16&lt;=8.4,"B+","A")))))))</f>
        <v>B</v>
      </c>
      <c r="I16" s="22"/>
    </row>
    <row r="17" spans="1:9" ht="16.5" x14ac:dyDescent="0.25">
      <c r="A17" s="19">
        <v>3</v>
      </c>
      <c r="B17" s="18" t="s">
        <v>512</v>
      </c>
      <c r="C17" s="18" t="s">
        <v>513</v>
      </c>
      <c r="D17" s="18" t="s">
        <v>68</v>
      </c>
      <c r="E17" s="23">
        <v>8.5</v>
      </c>
      <c r="F17" s="21">
        <v>6</v>
      </c>
      <c r="G17" s="21">
        <f t="shared" si="0"/>
        <v>6.7499999999999991</v>
      </c>
      <c r="H17" s="17" t="str">
        <f t="shared" si="1"/>
        <v>C+</v>
      </c>
      <c r="I17" s="22"/>
    </row>
    <row r="18" spans="1:9" ht="16.5" x14ac:dyDescent="0.25">
      <c r="A18" s="19">
        <v>4</v>
      </c>
      <c r="B18" s="18" t="s">
        <v>514</v>
      </c>
      <c r="C18" s="18" t="s">
        <v>515</v>
      </c>
      <c r="D18" s="18" t="s">
        <v>35</v>
      </c>
      <c r="E18" s="23">
        <v>0</v>
      </c>
      <c r="F18" s="21">
        <v>0</v>
      </c>
      <c r="G18" s="21">
        <f t="shared" si="0"/>
        <v>0</v>
      </c>
      <c r="H18" s="17" t="str">
        <f t="shared" si="1"/>
        <v>F</v>
      </c>
      <c r="I18" s="22"/>
    </row>
    <row r="19" spans="1:9" ht="16.5" x14ac:dyDescent="0.25">
      <c r="A19" s="19">
        <v>5</v>
      </c>
      <c r="B19" s="18" t="s">
        <v>516</v>
      </c>
      <c r="C19" s="18" t="s">
        <v>517</v>
      </c>
      <c r="D19" s="18" t="s">
        <v>25</v>
      </c>
      <c r="E19" s="23">
        <v>8</v>
      </c>
      <c r="F19" s="21">
        <v>8</v>
      </c>
      <c r="G19" s="21">
        <f t="shared" si="0"/>
        <v>8</v>
      </c>
      <c r="H19" s="17" t="str">
        <f t="shared" si="1"/>
        <v>B+</v>
      </c>
      <c r="I19" s="22"/>
    </row>
    <row r="20" spans="1:9" ht="16.5" x14ac:dyDescent="0.25">
      <c r="A20" s="19">
        <v>6</v>
      </c>
      <c r="B20" s="18" t="s">
        <v>518</v>
      </c>
      <c r="C20" s="18" t="s">
        <v>519</v>
      </c>
      <c r="D20" s="18" t="s">
        <v>43</v>
      </c>
      <c r="E20" s="23">
        <v>8</v>
      </c>
      <c r="F20" s="21">
        <v>8</v>
      </c>
      <c r="G20" s="21">
        <f t="shared" si="0"/>
        <v>8</v>
      </c>
      <c r="H20" s="17" t="str">
        <f t="shared" si="1"/>
        <v>B+</v>
      </c>
      <c r="I20" s="22"/>
    </row>
    <row r="21" spans="1:9" ht="16.5" x14ac:dyDescent="0.25">
      <c r="A21" s="19">
        <v>7</v>
      </c>
      <c r="B21" s="18" t="s">
        <v>520</v>
      </c>
      <c r="C21" s="18" t="s">
        <v>521</v>
      </c>
      <c r="D21" s="18" t="s">
        <v>324</v>
      </c>
      <c r="E21" s="23">
        <v>8.5</v>
      </c>
      <c r="F21" s="21">
        <v>7</v>
      </c>
      <c r="G21" s="21">
        <f t="shared" si="0"/>
        <v>7.4499999999999993</v>
      </c>
      <c r="H21" s="17" t="str">
        <f t="shared" si="1"/>
        <v>B</v>
      </c>
      <c r="I21" s="22"/>
    </row>
    <row r="22" spans="1:9" ht="16.5" x14ac:dyDescent="0.25">
      <c r="A22" s="19">
        <v>8</v>
      </c>
      <c r="B22" s="18" t="s">
        <v>522</v>
      </c>
      <c r="C22" s="18" t="s">
        <v>519</v>
      </c>
      <c r="D22" s="18" t="s">
        <v>324</v>
      </c>
      <c r="E22" s="23">
        <v>8.5</v>
      </c>
      <c r="F22" s="21">
        <v>8</v>
      </c>
      <c r="G22" s="21">
        <f t="shared" si="0"/>
        <v>8.1499999999999986</v>
      </c>
      <c r="H22" s="17" t="str">
        <f t="shared" si="1"/>
        <v>B+</v>
      </c>
      <c r="I22" s="22"/>
    </row>
    <row r="23" spans="1:9" ht="16.5" x14ac:dyDescent="0.25">
      <c r="A23" s="19">
        <v>9</v>
      </c>
      <c r="B23" s="18" t="s">
        <v>523</v>
      </c>
      <c r="C23" s="18" t="s">
        <v>454</v>
      </c>
      <c r="D23" s="18" t="s">
        <v>104</v>
      </c>
      <c r="E23" s="23">
        <v>0</v>
      </c>
      <c r="F23" s="21">
        <v>0</v>
      </c>
      <c r="G23" s="21">
        <f t="shared" si="0"/>
        <v>0</v>
      </c>
      <c r="H23" s="17" t="str">
        <f t="shared" si="1"/>
        <v>F</v>
      </c>
      <c r="I23" s="22"/>
    </row>
    <row r="24" spans="1:9" ht="16.5" x14ac:dyDescent="0.25">
      <c r="A24" s="19">
        <v>10</v>
      </c>
      <c r="B24" s="18" t="s">
        <v>524</v>
      </c>
      <c r="C24" s="18" t="s">
        <v>106</v>
      </c>
      <c r="D24" s="18" t="s">
        <v>105</v>
      </c>
      <c r="E24" s="23">
        <v>8</v>
      </c>
      <c r="F24" s="21">
        <v>8</v>
      </c>
      <c r="G24" s="21">
        <f t="shared" si="0"/>
        <v>8</v>
      </c>
      <c r="H24" s="17" t="str">
        <f t="shared" si="1"/>
        <v>B+</v>
      </c>
      <c r="I24" s="22"/>
    </row>
    <row r="25" spans="1:9" ht="16.5" x14ac:dyDescent="0.25">
      <c r="A25" s="19">
        <v>11</v>
      </c>
      <c r="B25" s="18" t="s">
        <v>525</v>
      </c>
      <c r="C25" s="18" t="s">
        <v>526</v>
      </c>
      <c r="D25" s="18" t="s">
        <v>476</v>
      </c>
      <c r="E25" s="23">
        <v>8</v>
      </c>
      <c r="F25" s="21">
        <v>7</v>
      </c>
      <c r="G25" s="21">
        <f t="shared" si="0"/>
        <v>7.2999999999999989</v>
      </c>
      <c r="H25" s="17" t="str">
        <f t="shared" si="1"/>
        <v>B</v>
      </c>
      <c r="I25" s="22"/>
    </row>
    <row r="26" spans="1:9" ht="16.5" x14ac:dyDescent="0.25">
      <c r="A26" s="19">
        <v>12</v>
      </c>
      <c r="B26" s="18" t="s">
        <v>527</v>
      </c>
      <c r="C26" s="18" t="s">
        <v>528</v>
      </c>
      <c r="D26" s="18" t="s">
        <v>111</v>
      </c>
      <c r="E26" s="23">
        <v>8</v>
      </c>
      <c r="F26" s="21">
        <v>8</v>
      </c>
      <c r="G26" s="21">
        <f t="shared" si="0"/>
        <v>8</v>
      </c>
      <c r="H26" s="17" t="str">
        <f t="shared" si="1"/>
        <v>B+</v>
      </c>
      <c r="I26" s="22"/>
    </row>
    <row r="27" spans="1:9" ht="16.5" x14ac:dyDescent="0.25">
      <c r="A27" s="19">
        <v>13</v>
      </c>
      <c r="B27" s="18" t="s">
        <v>529</v>
      </c>
      <c r="C27" s="18" t="s">
        <v>530</v>
      </c>
      <c r="D27" s="18" t="s">
        <v>113</v>
      </c>
      <c r="E27" s="23">
        <v>7.5</v>
      </c>
      <c r="F27" s="21">
        <v>8</v>
      </c>
      <c r="G27" s="21">
        <f t="shared" si="0"/>
        <v>7.85</v>
      </c>
      <c r="H27" s="17" t="str">
        <f t="shared" si="1"/>
        <v>B</v>
      </c>
      <c r="I27" s="22"/>
    </row>
    <row r="28" spans="1:9" ht="16.5" x14ac:dyDescent="0.25">
      <c r="A28" s="19">
        <v>14</v>
      </c>
      <c r="B28" s="18" t="s">
        <v>531</v>
      </c>
      <c r="C28" s="18" t="s">
        <v>532</v>
      </c>
      <c r="D28" s="18" t="s">
        <v>73</v>
      </c>
      <c r="E28" s="23">
        <v>8</v>
      </c>
      <c r="F28" s="21">
        <v>8</v>
      </c>
      <c r="G28" s="21">
        <f t="shared" si="0"/>
        <v>8</v>
      </c>
      <c r="H28" s="17" t="str">
        <f t="shared" si="1"/>
        <v>B+</v>
      </c>
      <c r="I28" s="22"/>
    </row>
    <row r="29" spans="1:9" ht="16.5" x14ac:dyDescent="0.25">
      <c r="A29" s="19">
        <v>15</v>
      </c>
      <c r="B29" s="18" t="s">
        <v>533</v>
      </c>
      <c r="C29" s="18" t="s">
        <v>534</v>
      </c>
      <c r="D29" s="18" t="s">
        <v>56</v>
      </c>
      <c r="E29" s="23">
        <v>8</v>
      </c>
      <c r="F29" s="21">
        <v>7</v>
      </c>
      <c r="G29" s="21">
        <f t="shared" si="0"/>
        <v>7.2999999999999989</v>
      </c>
      <c r="H29" s="17" t="str">
        <f t="shared" si="1"/>
        <v>B</v>
      </c>
      <c r="I29" s="22"/>
    </row>
    <row r="30" spans="1:9" ht="16.5" x14ac:dyDescent="0.25">
      <c r="A30" s="19">
        <v>16</v>
      </c>
      <c r="B30" s="18" t="s">
        <v>535</v>
      </c>
      <c r="C30" s="18" t="s">
        <v>299</v>
      </c>
      <c r="D30" s="18" t="s">
        <v>59</v>
      </c>
      <c r="E30" s="23">
        <v>0</v>
      </c>
      <c r="F30" s="21">
        <v>0</v>
      </c>
      <c r="G30" s="21">
        <f t="shared" si="0"/>
        <v>0</v>
      </c>
      <c r="H30" s="17" t="str">
        <f t="shared" si="1"/>
        <v>F</v>
      </c>
      <c r="I30" s="22"/>
    </row>
    <row r="31" spans="1:9" s="38" customFormat="1" ht="16.5" x14ac:dyDescent="0.25">
      <c r="A31" s="31">
        <v>17</v>
      </c>
      <c r="B31" s="32" t="s">
        <v>657</v>
      </c>
      <c r="C31" s="33" t="s">
        <v>107</v>
      </c>
      <c r="D31" s="33" t="s">
        <v>74</v>
      </c>
      <c r="E31" s="34">
        <v>8</v>
      </c>
      <c r="F31" s="35"/>
      <c r="G31" s="35">
        <f t="shared" si="0"/>
        <v>2.4</v>
      </c>
      <c r="H31" s="36" t="str">
        <f t="shared" si="1"/>
        <v>F</v>
      </c>
      <c r="I31" s="37" t="s">
        <v>670</v>
      </c>
    </row>
    <row r="32" spans="1:9" ht="15.75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ht="15.75" x14ac:dyDescent="0.25">
      <c r="A33" s="9" t="str">
        <f>"Cộng danh sách gồm "</f>
        <v xml:space="preserve">Cộng danh sách gồm </v>
      </c>
      <c r="B33" s="9"/>
      <c r="C33" s="9"/>
      <c r="D33" s="10">
        <f>COUNTA(H15:H31)</f>
        <v>17</v>
      </c>
      <c r="E33" s="11">
        <v>1</v>
      </c>
      <c r="F33" s="12"/>
      <c r="G33" s="1"/>
      <c r="H33" s="1"/>
      <c r="I33" s="1"/>
    </row>
    <row r="34" spans="1:9" ht="15.75" x14ac:dyDescent="0.25">
      <c r="A34" s="49" t="s">
        <v>19</v>
      </c>
      <c r="B34" s="49"/>
      <c r="C34" s="49"/>
      <c r="D34" s="13">
        <f>COUNTIF(G15:G31,"&gt;=5")</f>
        <v>13</v>
      </c>
      <c r="E34" s="14">
        <f>D34/D33</f>
        <v>0.76470588235294112</v>
      </c>
      <c r="F34" s="15"/>
      <c r="G34" s="1"/>
      <c r="H34" s="1"/>
      <c r="I34" s="1"/>
    </row>
    <row r="35" spans="1:9" ht="15.75" x14ac:dyDescent="0.25">
      <c r="A35" s="49" t="s">
        <v>20</v>
      </c>
      <c r="B35" s="49"/>
      <c r="C35" s="49"/>
      <c r="D35" s="13">
        <f>COUNTIF(G15:G31,"&lt;5")</f>
        <v>4</v>
      </c>
      <c r="E35" s="14">
        <f>D35/D33</f>
        <v>0.23529411764705882</v>
      </c>
      <c r="F35" s="15"/>
      <c r="G35" s="1"/>
      <c r="H35" s="1"/>
      <c r="I35" s="1"/>
    </row>
    <row r="36" spans="1:9" ht="15.75" x14ac:dyDescent="0.25">
      <c r="A36" s="1"/>
      <c r="B36" s="1"/>
      <c r="C36" s="1"/>
      <c r="D36" s="1"/>
      <c r="E36" s="43" t="str">
        <f ca="1">"TP. Hồ Chí Minh, ngày "&amp;  DAY(NOW())&amp;" tháng " &amp;MONTH(NOW())&amp;" năm "&amp;YEAR(NOW())</f>
        <v>TP. Hồ Chí Minh, ngày 26 tháng 1 năm 2021</v>
      </c>
      <c r="F36" s="43"/>
      <c r="G36" s="43"/>
      <c r="H36" s="43"/>
      <c r="I36" s="43"/>
    </row>
    <row r="37" spans="1:9" ht="15.75" x14ac:dyDescent="0.25">
      <c r="A37" s="51" t="s">
        <v>21</v>
      </c>
      <c r="B37" s="51"/>
      <c r="C37" s="51"/>
      <c r="D37" s="1"/>
      <c r="E37" s="51" t="s">
        <v>22</v>
      </c>
      <c r="F37" s="51"/>
      <c r="G37" s="51"/>
      <c r="H37" s="51"/>
      <c r="I37" s="51"/>
    </row>
    <row r="41" spans="1:9" ht="16.5" x14ac:dyDescent="0.25">
      <c r="B41" s="50" t="s">
        <v>648</v>
      </c>
      <c r="C41" s="50"/>
      <c r="G41" s="30" t="s">
        <v>648</v>
      </c>
    </row>
  </sheetData>
  <protectedRanges>
    <protectedRange sqref="I15:I31" name="Range4"/>
    <protectedRange sqref="B15:F31" name="Range3"/>
    <protectedRange sqref="A4" name="Range1"/>
    <protectedRange sqref="E13:F13" name="Range6"/>
    <protectedRange sqref="C8:C10 G8:G9" name="Range2_1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B41:C41"/>
    <mergeCell ref="A37:C37"/>
    <mergeCell ref="E37:I37"/>
    <mergeCell ref="A10:B10"/>
    <mergeCell ref="C10:D10"/>
    <mergeCell ref="A12:A13"/>
    <mergeCell ref="B12:B13"/>
    <mergeCell ref="C12:D13"/>
    <mergeCell ref="G12:H12"/>
    <mergeCell ref="I12:I13"/>
    <mergeCell ref="C14:D14"/>
    <mergeCell ref="A34:C34"/>
    <mergeCell ref="A35:C35"/>
    <mergeCell ref="E36:I36"/>
  </mergeCells>
  <conditionalFormatting sqref="H15:H31">
    <cfRule type="cellIs" dxfId="8" priority="2" stopIfTrue="1" operator="equal">
      <formula>"F"</formula>
    </cfRule>
  </conditionalFormatting>
  <conditionalFormatting sqref="G15:G31">
    <cfRule type="expression" dxfId="7" priority="1" stopIfTrue="1">
      <formula>MAX(#REF!)&lt;4</formula>
    </cfRule>
  </conditionalFormatting>
  <pageMargins left="0.21875" right="0.2187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Layout" topLeftCell="A6" zoomScaleNormal="100" workbookViewId="0">
      <selection activeCell="A24" sqref="A24"/>
    </sheetView>
  </sheetViews>
  <sheetFormatPr defaultRowHeight="15" x14ac:dyDescent="0.25"/>
  <cols>
    <col min="1" max="1" width="6.42578125" customWidth="1"/>
    <col min="2" max="2" width="15.28515625" customWidth="1"/>
    <col min="3" max="3" width="16.85546875" customWidth="1"/>
    <col min="9" max="9" width="13.140625" customWidth="1"/>
  </cols>
  <sheetData>
    <row r="1" spans="1:9" ht="15.75" x14ac:dyDescent="0.25">
      <c r="A1" s="51" t="s">
        <v>0</v>
      </c>
      <c r="B1" s="51"/>
      <c r="C1" s="51"/>
      <c r="D1" s="51"/>
      <c r="E1" s="51" t="s">
        <v>1</v>
      </c>
      <c r="F1" s="51"/>
      <c r="G1" s="51"/>
      <c r="H1" s="51"/>
      <c r="I1" s="51"/>
    </row>
    <row r="2" spans="1:9" ht="15.75" x14ac:dyDescent="0.25">
      <c r="A2" s="51" t="s">
        <v>2</v>
      </c>
      <c r="B2" s="51"/>
      <c r="C2" s="51"/>
      <c r="D2" s="51"/>
      <c r="E2" s="52" t="s">
        <v>3</v>
      </c>
      <c r="F2" s="52"/>
      <c r="G2" s="52"/>
      <c r="H2" s="52"/>
      <c r="I2" s="52"/>
    </row>
    <row r="3" spans="1:9" ht="15.75" x14ac:dyDescent="0.25">
      <c r="A3" s="51" t="s">
        <v>4</v>
      </c>
      <c r="B3" s="51"/>
      <c r="C3" s="51"/>
      <c r="D3" s="51"/>
      <c r="E3" s="1"/>
      <c r="F3" s="1"/>
      <c r="G3" s="1"/>
      <c r="H3" s="1"/>
      <c r="I3" s="1"/>
    </row>
    <row r="4" spans="1:9" ht="15.75" x14ac:dyDescent="0.25">
      <c r="A4" s="51" t="s">
        <v>28</v>
      </c>
      <c r="B4" s="51"/>
      <c r="C4" s="51"/>
      <c r="D4" s="51"/>
      <c r="E4" s="1"/>
      <c r="F4" s="1"/>
      <c r="G4" s="1"/>
      <c r="H4" s="1"/>
      <c r="I4" s="1"/>
    </row>
    <row r="5" spans="1:9" ht="15.75" x14ac:dyDescent="0.25">
      <c r="A5" s="24"/>
      <c r="B5" s="24"/>
      <c r="C5" s="24"/>
      <c r="D5" s="24"/>
      <c r="E5" s="1"/>
      <c r="F5" s="1"/>
      <c r="G5" s="1"/>
      <c r="H5" s="1"/>
      <c r="I5" s="1"/>
    </row>
    <row r="6" spans="1:9" ht="19.5" x14ac:dyDescent="0.3">
      <c r="A6" s="53" t="s">
        <v>663</v>
      </c>
      <c r="B6" s="53"/>
      <c r="C6" s="53"/>
      <c r="D6" s="53"/>
      <c r="E6" s="53"/>
      <c r="F6" s="53"/>
      <c r="G6" s="53"/>
      <c r="H6" s="53"/>
      <c r="I6" s="53"/>
    </row>
    <row r="7" spans="1:9" ht="15.75" x14ac:dyDescent="0.25">
      <c r="A7" s="29"/>
      <c r="B7" s="29"/>
      <c r="C7" s="29"/>
      <c r="D7" s="29"/>
      <c r="E7" s="29"/>
      <c r="F7" s="29"/>
      <c r="G7" s="29"/>
      <c r="H7" s="29"/>
      <c r="I7" s="29"/>
    </row>
    <row r="8" spans="1:9" ht="15.75" x14ac:dyDescent="0.25">
      <c r="A8" s="54" t="s">
        <v>5</v>
      </c>
      <c r="B8" s="54"/>
      <c r="C8" s="54" t="s">
        <v>646</v>
      </c>
      <c r="D8" s="54"/>
      <c r="E8" s="54" t="s">
        <v>6</v>
      </c>
      <c r="F8" s="54"/>
      <c r="G8" s="27">
        <v>2</v>
      </c>
      <c r="H8" s="3"/>
      <c r="I8" s="3"/>
    </row>
    <row r="9" spans="1:9" ht="15.75" x14ac:dyDescent="0.25">
      <c r="A9" s="54" t="s">
        <v>7</v>
      </c>
      <c r="B9" s="54"/>
      <c r="C9" s="54" t="s">
        <v>668</v>
      </c>
      <c r="D9" s="54"/>
      <c r="E9" s="54" t="s">
        <v>8</v>
      </c>
      <c r="F9" s="54"/>
      <c r="G9" s="27" t="s">
        <v>649</v>
      </c>
      <c r="H9" s="3"/>
      <c r="I9" s="3"/>
    </row>
    <row r="10" spans="1:9" ht="15.75" x14ac:dyDescent="0.25">
      <c r="A10" s="54" t="s">
        <v>9</v>
      </c>
      <c r="B10" s="54"/>
      <c r="C10" s="54" t="s">
        <v>648</v>
      </c>
      <c r="D10" s="54"/>
      <c r="E10" s="16" t="s">
        <v>30</v>
      </c>
      <c r="F10" s="4"/>
      <c r="G10" s="27" t="s">
        <v>650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44" t="s">
        <v>15</v>
      </c>
      <c r="H12" s="45"/>
      <c r="I12" s="46" t="s">
        <v>16</v>
      </c>
    </row>
    <row r="13" spans="1:9" ht="15.75" x14ac:dyDescent="0.2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47"/>
    </row>
    <row r="14" spans="1:9" ht="15.75" x14ac:dyDescent="0.25">
      <c r="A14" s="25">
        <v>1</v>
      </c>
      <c r="B14" s="25">
        <v>2</v>
      </c>
      <c r="C14" s="48">
        <v>3</v>
      </c>
      <c r="D14" s="48"/>
      <c r="E14" s="25">
        <v>4</v>
      </c>
      <c r="F14" s="25">
        <v>5</v>
      </c>
      <c r="G14" s="25">
        <v>6</v>
      </c>
      <c r="H14" s="25">
        <v>7</v>
      </c>
      <c r="I14" s="7">
        <v>8</v>
      </c>
    </row>
    <row r="15" spans="1:9" ht="16.5" x14ac:dyDescent="0.25">
      <c r="A15" s="19">
        <v>1</v>
      </c>
      <c r="B15" s="26" t="s">
        <v>643</v>
      </c>
      <c r="C15" s="26" t="s">
        <v>644</v>
      </c>
      <c r="D15" s="26" t="s">
        <v>68</v>
      </c>
      <c r="E15" s="23">
        <v>7</v>
      </c>
      <c r="F15" s="21">
        <v>6</v>
      </c>
      <c r="G15" s="21">
        <f>E15*$E$13+F15*$F$13</f>
        <v>6.2999999999999989</v>
      </c>
      <c r="H15" s="17" t="str">
        <f>IF(G15&lt;4,"F",IF(G15&lt;=4.9,"D",IF(G15&lt;=5.4,"D+",IF(G15&lt;=5.9,"C",IF(G15&lt;=6.9,"C+",IF(G15&lt;=7.9,"B",IF(G15&lt;=8.4,"B+","A")))))))</f>
        <v>C+</v>
      </c>
      <c r="I15" s="22"/>
    </row>
    <row r="16" spans="1:9" ht="16.5" x14ac:dyDescent="0.25">
      <c r="A16" s="19">
        <v>2</v>
      </c>
      <c r="B16" s="26" t="s">
        <v>645</v>
      </c>
      <c r="C16" s="26" t="s">
        <v>183</v>
      </c>
      <c r="D16" s="26" t="s">
        <v>642</v>
      </c>
      <c r="E16" s="23">
        <v>8</v>
      </c>
      <c r="F16" s="21">
        <v>7</v>
      </c>
      <c r="G16" s="21">
        <f t="shared" ref="G16" si="0">E16*$E$13+F16*$F$13</f>
        <v>7.2999999999999989</v>
      </c>
      <c r="H16" s="17" t="str">
        <f t="shared" ref="H16" si="1">IF(G16&lt;4,"F",IF(G16&lt;=4.9,"D",IF(G16&lt;=5.4,"D+",IF(G16&lt;=5.9,"C",IF(G16&lt;=6.9,"C+",IF(G16&lt;=7.9,"B",IF(G16&lt;=8.4,"B+","A")))))))</f>
        <v>B</v>
      </c>
      <c r="I16" s="22"/>
    </row>
    <row r="17" spans="1:9" ht="15.75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ht="15.75" x14ac:dyDescent="0.25">
      <c r="A18" s="9" t="str">
        <f>"Cộng danh sách gồm "</f>
        <v xml:space="preserve">Cộng danh sách gồm </v>
      </c>
      <c r="B18" s="9"/>
      <c r="C18" s="9"/>
      <c r="D18" s="10">
        <f>COUNTA(H15:H16)</f>
        <v>2</v>
      </c>
      <c r="E18" s="11">
        <v>1</v>
      </c>
      <c r="F18" s="12"/>
      <c r="G18" s="1"/>
      <c r="H18" s="1"/>
      <c r="I18" s="1"/>
    </row>
    <row r="19" spans="1:9" ht="15.75" x14ac:dyDescent="0.25">
      <c r="A19" s="49" t="s">
        <v>19</v>
      </c>
      <c r="B19" s="49"/>
      <c r="C19" s="49"/>
      <c r="D19" s="13">
        <f>COUNTIF(G15:G16,"&gt;=5")</f>
        <v>2</v>
      </c>
      <c r="E19" s="14">
        <f>D19/D18</f>
        <v>1</v>
      </c>
      <c r="F19" s="15"/>
      <c r="G19" s="1"/>
      <c r="H19" s="1"/>
      <c r="I19" s="1"/>
    </row>
    <row r="20" spans="1:9" ht="15.75" x14ac:dyDescent="0.25">
      <c r="A20" s="49" t="s">
        <v>20</v>
      </c>
      <c r="B20" s="49"/>
      <c r="C20" s="49"/>
      <c r="D20" s="13">
        <f>COUNTIF(G15:G16,"&lt;5")</f>
        <v>0</v>
      </c>
      <c r="E20" s="14">
        <f>D20/D18</f>
        <v>0</v>
      </c>
      <c r="F20" s="15"/>
      <c r="G20" s="1"/>
      <c r="H20" s="1"/>
      <c r="I20" s="1"/>
    </row>
    <row r="21" spans="1:9" ht="15.75" x14ac:dyDescent="0.25">
      <c r="A21" s="16"/>
      <c r="B21" s="16"/>
      <c r="C21" s="4"/>
      <c r="D21" s="16"/>
      <c r="E21" s="3"/>
      <c r="F21" s="1"/>
      <c r="G21" s="1"/>
      <c r="H21" s="1"/>
      <c r="I21" s="1"/>
    </row>
    <row r="22" spans="1:9" ht="15.75" x14ac:dyDescent="0.25">
      <c r="A22" s="1"/>
      <c r="B22" s="1"/>
      <c r="C22" s="1"/>
      <c r="D22" s="1"/>
      <c r="E22" s="43" t="str">
        <f ca="1">"TP. Hồ Chí Minh, ngày "&amp;  DAY(NOW())&amp;" tháng " &amp;MONTH(NOW())&amp;" năm "&amp;YEAR(NOW())</f>
        <v>TP. Hồ Chí Minh, ngày 26 tháng 1 năm 2021</v>
      </c>
      <c r="F22" s="43"/>
      <c r="G22" s="43"/>
      <c r="H22" s="43"/>
      <c r="I22" s="43"/>
    </row>
    <row r="23" spans="1:9" ht="15.75" x14ac:dyDescent="0.25">
      <c r="A23" s="51" t="s">
        <v>21</v>
      </c>
      <c r="B23" s="51"/>
      <c r="C23" s="51"/>
      <c r="D23" s="1"/>
      <c r="E23" s="51" t="s">
        <v>22</v>
      </c>
      <c r="F23" s="51"/>
      <c r="G23" s="51"/>
      <c r="H23" s="51"/>
      <c r="I23" s="51"/>
    </row>
    <row r="27" spans="1:9" ht="16.5" x14ac:dyDescent="0.25">
      <c r="B27" s="50" t="s">
        <v>648</v>
      </c>
      <c r="C27" s="50"/>
      <c r="G27" s="30" t="s">
        <v>648</v>
      </c>
    </row>
  </sheetData>
  <protectedRanges>
    <protectedRange sqref="I15:I16" name="Range4"/>
    <protectedRange sqref="B15:F16" name="Range3"/>
    <protectedRange sqref="A4" name="Range1"/>
    <protectedRange sqref="E13:F13" name="Range6"/>
    <protectedRange sqref="C8:C10 G8:G9" name="Range2_1"/>
  </protectedRanges>
  <mergeCells count="27">
    <mergeCell ref="B27:C27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23:C23"/>
    <mergeCell ref="E23:I23"/>
    <mergeCell ref="A10:B10"/>
    <mergeCell ref="C10:D10"/>
    <mergeCell ref="A12:A13"/>
    <mergeCell ref="B12:B13"/>
    <mergeCell ref="C12:D13"/>
    <mergeCell ref="E22:I22"/>
    <mergeCell ref="G12:H12"/>
    <mergeCell ref="I12:I13"/>
    <mergeCell ref="C14:D14"/>
    <mergeCell ref="A19:C19"/>
    <mergeCell ref="A20:C20"/>
  </mergeCells>
  <conditionalFormatting sqref="H15:H16">
    <cfRule type="cellIs" dxfId="6" priority="3" stopIfTrue="1" operator="equal">
      <formula>"F"</formula>
    </cfRule>
  </conditionalFormatting>
  <conditionalFormatting sqref="G15:G16">
    <cfRule type="expression" dxfId="5" priority="2" stopIfTrue="1">
      <formula>MAX(#REF!)&lt;4</formula>
    </cfRule>
  </conditionalFormatting>
  <conditionalFormatting sqref="C15:D16">
    <cfRule type="cellIs" dxfId="4" priority="1" stopIfTrue="1" operator="lessThan">
      <formula>5</formula>
    </cfRule>
  </conditionalFormatting>
  <pageMargins left="0.19791666666666666" right="0.3437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view="pageLayout" topLeftCell="A43" zoomScaleNormal="100" workbookViewId="0">
      <selection activeCell="A60" sqref="A60:C60"/>
    </sheetView>
  </sheetViews>
  <sheetFormatPr defaultRowHeight="15" x14ac:dyDescent="0.25"/>
  <cols>
    <col min="1" max="1" width="6" customWidth="1"/>
    <col min="2" max="2" width="14.85546875" customWidth="1"/>
    <col min="3" max="3" width="22.140625" customWidth="1"/>
    <col min="9" max="9" width="13.28515625" customWidth="1"/>
  </cols>
  <sheetData>
    <row r="1" spans="1:9" ht="15.75" x14ac:dyDescent="0.25">
      <c r="A1" s="51" t="s">
        <v>0</v>
      </c>
      <c r="B1" s="51"/>
      <c r="C1" s="51"/>
      <c r="D1" s="51"/>
      <c r="E1" s="51" t="s">
        <v>1</v>
      </c>
      <c r="F1" s="51"/>
      <c r="G1" s="51"/>
      <c r="H1" s="51"/>
      <c r="I1" s="51"/>
    </row>
    <row r="2" spans="1:9" ht="15.75" x14ac:dyDescent="0.25">
      <c r="A2" s="51" t="s">
        <v>2</v>
      </c>
      <c r="B2" s="51"/>
      <c r="C2" s="51"/>
      <c r="D2" s="51"/>
      <c r="E2" s="52" t="s">
        <v>3</v>
      </c>
      <c r="F2" s="52"/>
      <c r="G2" s="52"/>
      <c r="H2" s="52"/>
      <c r="I2" s="52"/>
    </row>
    <row r="3" spans="1:9" ht="15.75" x14ac:dyDescent="0.25">
      <c r="A3" s="51" t="s">
        <v>4</v>
      </c>
      <c r="B3" s="51"/>
      <c r="C3" s="51"/>
      <c r="D3" s="51"/>
      <c r="E3" s="1"/>
      <c r="F3" s="1"/>
      <c r="G3" s="1"/>
      <c r="H3" s="1"/>
      <c r="I3" s="1"/>
    </row>
    <row r="4" spans="1:9" ht="15.75" x14ac:dyDescent="0.25">
      <c r="A4" s="51" t="s">
        <v>28</v>
      </c>
      <c r="B4" s="51"/>
      <c r="C4" s="51"/>
      <c r="D4" s="51"/>
      <c r="E4" s="1"/>
      <c r="F4" s="1"/>
      <c r="G4" s="1"/>
      <c r="H4" s="1"/>
      <c r="I4" s="1"/>
    </row>
    <row r="5" spans="1:9" ht="15.75" x14ac:dyDescent="0.25">
      <c r="A5" s="24"/>
      <c r="B5" s="24"/>
      <c r="C5" s="24"/>
      <c r="D5" s="24"/>
      <c r="E5" s="1"/>
      <c r="F5" s="1"/>
      <c r="G5" s="1"/>
      <c r="H5" s="1"/>
      <c r="I5" s="1"/>
    </row>
    <row r="6" spans="1:9" ht="19.5" x14ac:dyDescent="0.3">
      <c r="A6" s="53" t="s">
        <v>663</v>
      </c>
      <c r="B6" s="53"/>
      <c r="C6" s="53"/>
      <c r="D6" s="53"/>
      <c r="E6" s="53"/>
      <c r="F6" s="53"/>
      <c r="G6" s="53"/>
      <c r="H6" s="53"/>
      <c r="I6" s="53"/>
    </row>
    <row r="7" spans="1:9" ht="15.75" x14ac:dyDescent="0.25">
      <c r="A7" s="24"/>
      <c r="B7" s="24"/>
      <c r="C7" s="24"/>
      <c r="D7" s="24"/>
      <c r="E7" s="24"/>
      <c r="F7" s="24"/>
      <c r="G7" s="24"/>
      <c r="H7" s="24"/>
      <c r="I7" s="24"/>
    </row>
    <row r="8" spans="1:9" ht="15.75" x14ac:dyDescent="0.25">
      <c r="A8" s="54" t="s">
        <v>5</v>
      </c>
      <c r="B8" s="54"/>
      <c r="C8" s="54" t="s">
        <v>646</v>
      </c>
      <c r="D8" s="54"/>
      <c r="E8" s="16" t="s">
        <v>660</v>
      </c>
      <c r="F8" s="16"/>
      <c r="G8" s="3"/>
      <c r="H8" s="3"/>
      <c r="I8" s="3"/>
    </row>
    <row r="9" spans="1:9" ht="15.75" x14ac:dyDescent="0.25">
      <c r="A9" s="54" t="s">
        <v>658</v>
      </c>
      <c r="B9" s="54"/>
      <c r="C9" s="54"/>
      <c r="D9" s="54"/>
      <c r="E9" s="54" t="s">
        <v>661</v>
      </c>
      <c r="F9" s="54"/>
      <c r="G9" s="3"/>
      <c r="H9" s="3"/>
      <c r="I9" s="3"/>
    </row>
    <row r="10" spans="1:9" ht="15.75" x14ac:dyDescent="0.25">
      <c r="A10" s="16" t="s">
        <v>659</v>
      </c>
      <c r="B10" s="16"/>
      <c r="C10" s="16"/>
      <c r="D10" s="16"/>
      <c r="E10" s="16" t="s">
        <v>662</v>
      </c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44" t="s">
        <v>15</v>
      </c>
      <c r="H12" s="45"/>
      <c r="I12" s="46" t="s">
        <v>16</v>
      </c>
    </row>
    <row r="13" spans="1:9" ht="15.75" x14ac:dyDescent="0.2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47"/>
    </row>
    <row r="14" spans="1:9" ht="15.75" x14ac:dyDescent="0.25">
      <c r="A14" s="25">
        <v>1</v>
      </c>
      <c r="B14" s="25">
        <v>2</v>
      </c>
      <c r="C14" s="48">
        <v>3</v>
      </c>
      <c r="D14" s="48"/>
      <c r="E14" s="25">
        <v>4</v>
      </c>
      <c r="F14" s="25">
        <v>5</v>
      </c>
      <c r="G14" s="25">
        <v>6</v>
      </c>
      <c r="H14" s="25">
        <v>7</v>
      </c>
      <c r="I14" s="7">
        <v>8</v>
      </c>
    </row>
    <row r="15" spans="1:9" ht="16.5" x14ac:dyDescent="0.25">
      <c r="A15" s="19">
        <v>1</v>
      </c>
      <c r="B15" s="18" t="s">
        <v>536</v>
      </c>
      <c r="C15" s="18" t="s">
        <v>537</v>
      </c>
      <c r="D15" s="18" t="s">
        <v>67</v>
      </c>
      <c r="E15" s="23">
        <v>7.5</v>
      </c>
      <c r="F15" s="21">
        <v>5</v>
      </c>
      <c r="G15" s="21">
        <f>E15*$E$13+F15*$F$13</f>
        <v>5.75</v>
      </c>
      <c r="H15" s="17" t="str">
        <f>IF(G15&lt;4,"F",IF(G15&lt;=4.9,"D",IF(G15&lt;=5.4,"D+",IF(G15&lt;=5.9,"C",IF(G15&lt;=6.9,"C+",IF(G15&lt;=7.9,"B",IF(G15&lt;=8.4,"B+","A")))))))</f>
        <v>C</v>
      </c>
      <c r="I15" s="22"/>
    </row>
    <row r="16" spans="1:9" ht="16.5" x14ac:dyDescent="0.25">
      <c r="A16" s="19">
        <v>2</v>
      </c>
      <c r="B16" s="18" t="s">
        <v>538</v>
      </c>
      <c r="C16" s="18" t="s">
        <v>539</v>
      </c>
      <c r="D16" s="18" t="s">
        <v>540</v>
      </c>
      <c r="E16" s="23">
        <v>7.5</v>
      </c>
      <c r="F16" s="21">
        <v>6</v>
      </c>
      <c r="G16" s="21">
        <f t="shared" ref="G16:G53" si="0">E16*$E$13+F16*$F$13</f>
        <v>6.4499999999999993</v>
      </c>
      <c r="H16" s="17" t="str">
        <f t="shared" ref="H16:H53" si="1">IF(G16&lt;4,"F",IF(G16&lt;=4.9,"D",IF(G16&lt;=5.4,"D+",IF(G16&lt;=5.9,"C",IF(G16&lt;=6.9,"C+",IF(G16&lt;=7.9,"B",IF(G16&lt;=8.4,"B+","A")))))))</f>
        <v>C+</v>
      </c>
      <c r="I16" s="22"/>
    </row>
    <row r="17" spans="1:9" s="38" customFormat="1" ht="16.5" x14ac:dyDescent="0.25">
      <c r="A17" s="31">
        <v>3</v>
      </c>
      <c r="B17" s="33" t="s">
        <v>541</v>
      </c>
      <c r="C17" s="33" t="s">
        <v>542</v>
      </c>
      <c r="D17" s="33" t="s">
        <v>100</v>
      </c>
      <c r="E17" s="34">
        <v>0</v>
      </c>
      <c r="F17" s="35">
        <v>0</v>
      </c>
      <c r="G17" s="35">
        <f t="shared" si="0"/>
        <v>0</v>
      </c>
      <c r="H17" s="36" t="str">
        <f t="shared" si="1"/>
        <v>F</v>
      </c>
      <c r="I17" s="37"/>
    </row>
    <row r="18" spans="1:9" ht="16.5" x14ac:dyDescent="0.25">
      <c r="A18" s="19">
        <v>4</v>
      </c>
      <c r="B18" s="18" t="s">
        <v>543</v>
      </c>
      <c r="C18" s="18" t="s">
        <v>544</v>
      </c>
      <c r="D18" s="18" t="s">
        <v>545</v>
      </c>
      <c r="E18" s="23">
        <v>9</v>
      </c>
      <c r="F18" s="21">
        <v>6</v>
      </c>
      <c r="G18" s="21">
        <f t="shared" si="0"/>
        <v>6.8999999999999986</v>
      </c>
      <c r="H18" s="17" t="str">
        <f t="shared" si="1"/>
        <v>C+</v>
      </c>
      <c r="I18" s="22"/>
    </row>
    <row r="19" spans="1:9" ht="16.5" x14ac:dyDescent="0.25">
      <c r="A19" s="19">
        <v>5</v>
      </c>
      <c r="B19" s="18" t="s">
        <v>546</v>
      </c>
      <c r="C19" s="18" t="s">
        <v>547</v>
      </c>
      <c r="D19" s="18" t="s">
        <v>94</v>
      </c>
      <c r="E19" s="23">
        <v>8</v>
      </c>
      <c r="F19" s="21">
        <v>5</v>
      </c>
      <c r="G19" s="21">
        <f t="shared" si="0"/>
        <v>5.9</v>
      </c>
      <c r="H19" s="17" t="str">
        <f t="shared" si="1"/>
        <v>C</v>
      </c>
      <c r="I19" s="22"/>
    </row>
    <row r="20" spans="1:9" ht="16.5" x14ac:dyDescent="0.25">
      <c r="A20" s="19">
        <v>6</v>
      </c>
      <c r="B20" s="18" t="s">
        <v>548</v>
      </c>
      <c r="C20" s="18" t="s">
        <v>549</v>
      </c>
      <c r="D20" s="18" t="s">
        <v>94</v>
      </c>
      <c r="E20" s="23">
        <v>7.5</v>
      </c>
      <c r="F20" s="21">
        <v>7</v>
      </c>
      <c r="G20" s="21">
        <f t="shared" si="0"/>
        <v>7.1499999999999995</v>
      </c>
      <c r="H20" s="17" t="str">
        <f t="shared" si="1"/>
        <v>B</v>
      </c>
      <c r="I20" s="22"/>
    </row>
    <row r="21" spans="1:9" ht="16.5" x14ac:dyDescent="0.25">
      <c r="A21" s="19">
        <v>7</v>
      </c>
      <c r="B21" s="18" t="s">
        <v>550</v>
      </c>
      <c r="C21" s="18" t="s">
        <v>551</v>
      </c>
      <c r="D21" s="18" t="s">
        <v>148</v>
      </c>
      <c r="E21" s="23">
        <v>8</v>
      </c>
      <c r="F21" s="21">
        <v>5</v>
      </c>
      <c r="G21" s="21">
        <f t="shared" si="0"/>
        <v>5.9</v>
      </c>
      <c r="H21" s="17" t="str">
        <f t="shared" si="1"/>
        <v>C</v>
      </c>
      <c r="I21" s="22"/>
    </row>
    <row r="22" spans="1:9" ht="16.5" x14ac:dyDescent="0.25">
      <c r="A22" s="19">
        <v>8</v>
      </c>
      <c r="B22" s="18" t="s">
        <v>552</v>
      </c>
      <c r="C22" s="18" t="s">
        <v>539</v>
      </c>
      <c r="D22" s="18" t="s">
        <v>62</v>
      </c>
      <c r="E22" s="23">
        <v>7.5</v>
      </c>
      <c r="F22" s="21">
        <v>5</v>
      </c>
      <c r="G22" s="21">
        <f t="shared" si="0"/>
        <v>5.75</v>
      </c>
      <c r="H22" s="17" t="str">
        <f t="shared" si="1"/>
        <v>C</v>
      </c>
      <c r="I22" s="22"/>
    </row>
    <row r="23" spans="1:9" ht="16.5" x14ac:dyDescent="0.25">
      <c r="A23" s="19">
        <v>9</v>
      </c>
      <c r="B23" s="18" t="s">
        <v>553</v>
      </c>
      <c r="C23" s="18" t="s">
        <v>344</v>
      </c>
      <c r="D23" s="18" t="s">
        <v>102</v>
      </c>
      <c r="E23" s="23">
        <v>8.5</v>
      </c>
      <c r="F23" s="21">
        <v>7</v>
      </c>
      <c r="G23" s="21">
        <f t="shared" si="0"/>
        <v>7.4499999999999993</v>
      </c>
      <c r="H23" s="17" t="str">
        <f t="shared" si="1"/>
        <v>B</v>
      </c>
      <c r="I23" s="22"/>
    </row>
    <row r="24" spans="1:9" ht="16.5" x14ac:dyDescent="0.25">
      <c r="A24" s="19">
        <v>10</v>
      </c>
      <c r="B24" s="18" t="s">
        <v>554</v>
      </c>
      <c r="C24" s="18" t="s">
        <v>555</v>
      </c>
      <c r="D24" s="18" t="s">
        <v>35</v>
      </c>
      <c r="E24" s="23">
        <v>8</v>
      </c>
      <c r="F24" s="21">
        <v>7</v>
      </c>
      <c r="G24" s="21">
        <f t="shared" si="0"/>
        <v>7.2999999999999989</v>
      </c>
      <c r="H24" s="17" t="str">
        <f t="shared" si="1"/>
        <v>B</v>
      </c>
      <c r="I24" s="22"/>
    </row>
    <row r="25" spans="1:9" ht="16.5" x14ac:dyDescent="0.25">
      <c r="A25" s="19">
        <v>11</v>
      </c>
      <c r="B25" s="18" t="s">
        <v>556</v>
      </c>
      <c r="C25" s="18" t="s">
        <v>557</v>
      </c>
      <c r="D25" s="18" t="s">
        <v>558</v>
      </c>
      <c r="E25" s="23">
        <v>8</v>
      </c>
      <c r="F25" s="21">
        <v>6</v>
      </c>
      <c r="G25" s="21">
        <f t="shared" si="0"/>
        <v>6.6</v>
      </c>
      <c r="H25" s="17" t="str">
        <f t="shared" si="1"/>
        <v>C+</v>
      </c>
      <c r="I25" s="22"/>
    </row>
    <row r="26" spans="1:9" ht="16.5" x14ac:dyDescent="0.25">
      <c r="A26" s="19">
        <v>12</v>
      </c>
      <c r="B26" s="18" t="s">
        <v>559</v>
      </c>
      <c r="C26" s="18" t="s">
        <v>255</v>
      </c>
      <c r="D26" s="18" t="s">
        <v>560</v>
      </c>
      <c r="E26" s="23">
        <v>7.5</v>
      </c>
      <c r="F26" s="21">
        <v>6</v>
      </c>
      <c r="G26" s="21">
        <f t="shared" si="0"/>
        <v>6.4499999999999993</v>
      </c>
      <c r="H26" s="17" t="str">
        <f t="shared" si="1"/>
        <v>C+</v>
      </c>
      <c r="I26" s="22"/>
    </row>
    <row r="27" spans="1:9" ht="16.5" x14ac:dyDescent="0.25">
      <c r="A27" s="19">
        <v>13</v>
      </c>
      <c r="B27" s="18" t="s">
        <v>561</v>
      </c>
      <c r="C27" s="18" t="s">
        <v>99</v>
      </c>
      <c r="D27" s="18" t="s">
        <v>562</v>
      </c>
      <c r="E27" s="23">
        <v>8</v>
      </c>
      <c r="F27" s="21">
        <v>5</v>
      </c>
      <c r="G27" s="21">
        <f t="shared" si="0"/>
        <v>5.9</v>
      </c>
      <c r="H27" s="17" t="str">
        <f t="shared" si="1"/>
        <v>C</v>
      </c>
      <c r="I27" s="22"/>
    </row>
    <row r="28" spans="1:9" ht="16.5" x14ac:dyDescent="0.25">
      <c r="A28" s="19">
        <v>14</v>
      </c>
      <c r="B28" s="18" t="s">
        <v>563</v>
      </c>
      <c r="C28" s="18" t="s">
        <v>564</v>
      </c>
      <c r="D28" s="18" t="s">
        <v>95</v>
      </c>
      <c r="E28" s="23">
        <v>8</v>
      </c>
      <c r="F28" s="21">
        <v>6</v>
      </c>
      <c r="G28" s="21">
        <f t="shared" si="0"/>
        <v>6.6</v>
      </c>
      <c r="H28" s="17" t="str">
        <f t="shared" si="1"/>
        <v>C+</v>
      </c>
      <c r="I28" s="22"/>
    </row>
    <row r="29" spans="1:9" ht="16.5" x14ac:dyDescent="0.25">
      <c r="A29" s="19">
        <v>15</v>
      </c>
      <c r="B29" s="18" t="s">
        <v>565</v>
      </c>
      <c r="C29" s="18" t="s">
        <v>566</v>
      </c>
      <c r="D29" s="18" t="s">
        <v>98</v>
      </c>
      <c r="E29" s="23">
        <v>8</v>
      </c>
      <c r="F29" s="21">
        <v>7</v>
      </c>
      <c r="G29" s="21">
        <f t="shared" si="0"/>
        <v>7.2999999999999989</v>
      </c>
      <c r="H29" s="17" t="str">
        <f t="shared" si="1"/>
        <v>B</v>
      </c>
      <c r="I29" s="22"/>
    </row>
    <row r="30" spans="1:9" ht="16.5" x14ac:dyDescent="0.25">
      <c r="A30" s="19">
        <v>16</v>
      </c>
      <c r="B30" s="18" t="s">
        <v>567</v>
      </c>
      <c r="C30" s="18" t="s">
        <v>568</v>
      </c>
      <c r="D30" s="18" t="s">
        <v>86</v>
      </c>
      <c r="E30" s="23">
        <v>8</v>
      </c>
      <c r="F30" s="21">
        <v>5</v>
      </c>
      <c r="G30" s="21">
        <f t="shared" si="0"/>
        <v>5.9</v>
      </c>
      <c r="H30" s="17" t="str">
        <f t="shared" si="1"/>
        <v>C</v>
      </c>
      <c r="I30" s="22"/>
    </row>
    <row r="31" spans="1:9" ht="16.5" x14ac:dyDescent="0.25">
      <c r="A31" s="19">
        <v>17</v>
      </c>
      <c r="B31" s="18" t="s">
        <v>569</v>
      </c>
      <c r="C31" s="18" t="s">
        <v>570</v>
      </c>
      <c r="D31" s="18" t="s">
        <v>86</v>
      </c>
      <c r="E31" s="23">
        <v>7.5</v>
      </c>
      <c r="F31" s="21">
        <v>4</v>
      </c>
      <c r="G31" s="21">
        <f t="shared" si="0"/>
        <v>5.05</v>
      </c>
      <c r="H31" s="17" t="str">
        <f t="shared" si="1"/>
        <v>D+</v>
      </c>
      <c r="I31" s="22"/>
    </row>
    <row r="32" spans="1:9" ht="16.5" x14ac:dyDescent="0.25">
      <c r="A32" s="19">
        <v>18</v>
      </c>
      <c r="B32" s="18" t="s">
        <v>571</v>
      </c>
      <c r="C32" s="18" t="s">
        <v>572</v>
      </c>
      <c r="D32" s="18" t="s">
        <v>465</v>
      </c>
      <c r="E32" s="23">
        <v>8</v>
      </c>
      <c r="F32" s="21">
        <v>5</v>
      </c>
      <c r="G32" s="21">
        <f t="shared" si="0"/>
        <v>5.9</v>
      </c>
      <c r="H32" s="17" t="str">
        <f t="shared" si="1"/>
        <v>C</v>
      </c>
      <c r="I32" s="22"/>
    </row>
    <row r="33" spans="1:9" ht="16.5" x14ac:dyDescent="0.25">
      <c r="A33" s="19">
        <v>19</v>
      </c>
      <c r="B33" s="18" t="s">
        <v>573</v>
      </c>
      <c r="C33" s="18" t="s">
        <v>574</v>
      </c>
      <c r="D33" s="18" t="s">
        <v>180</v>
      </c>
      <c r="E33" s="23">
        <v>7.5</v>
      </c>
      <c r="F33" s="21">
        <v>7</v>
      </c>
      <c r="G33" s="21">
        <f t="shared" si="0"/>
        <v>7.1499999999999995</v>
      </c>
      <c r="H33" s="17" t="str">
        <f t="shared" si="1"/>
        <v>B</v>
      </c>
      <c r="I33" s="22"/>
    </row>
    <row r="34" spans="1:9" s="38" customFormat="1" ht="16.5" x14ac:dyDescent="0.25">
      <c r="A34" s="31">
        <v>20</v>
      </c>
      <c r="B34" s="33" t="s">
        <v>575</v>
      </c>
      <c r="C34" s="33" t="s">
        <v>576</v>
      </c>
      <c r="D34" s="33" t="s">
        <v>66</v>
      </c>
      <c r="E34" s="34">
        <v>0</v>
      </c>
      <c r="F34" s="35">
        <v>0</v>
      </c>
      <c r="G34" s="35">
        <f t="shared" si="0"/>
        <v>0</v>
      </c>
      <c r="H34" s="36" t="str">
        <f t="shared" si="1"/>
        <v>F</v>
      </c>
      <c r="I34" s="37"/>
    </row>
    <row r="35" spans="1:9" s="38" customFormat="1" ht="16.5" x14ac:dyDescent="0.25">
      <c r="A35" s="31">
        <v>21</v>
      </c>
      <c r="B35" s="33" t="s">
        <v>577</v>
      </c>
      <c r="C35" s="33" t="s">
        <v>578</v>
      </c>
      <c r="D35" s="33" t="s">
        <v>187</v>
      </c>
      <c r="E35" s="34">
        <v>0</v>
      </c>
      <c r="F35" s="35">
        <v>0</v>
      </c>
      <c r="G35" s="35">
        <f t="shared" si="0"/>
        <v>0</v>
      </c>
      <c r="H35" s="36" t="str">
        <f t="shared" si="1"/>
        <v>F</v>
      </c>
      <c r="I35" s="37"/>
    </row>
    <row r="36" spans="1:9" ht="16.5" x14ac:dyDescent="0.25">
      <c r="A36" s="19">
        <v>22</v>
      </c>
      <c r="B36" s="18" t="s">
        <v>579</v>
      </c>
      <c r="C36" s="18" t="s">
        <v>580</v>
      </c>
      <c r="D36" s="18" t="s">
        <v>581</v>
      </c>
      <c r="E36" s="23">
        <v>8</v>
      </c>
      <c r="F36" s="21">
        <v>7</v>
      </c>
      <c r="G36" s="21">
        <f t="shared" si="0"/>
        <v>7.2999999999999989</v>
      </c>
      <c r="H36" s="17" t="str">
        <f t="shared" si="1"/>
        <v>B</v>
      </c>
      <c r="I36" s="22"/>
    </row>
    <row r="37" spans="1:9" ht="16.5" x14ac:dyDescent="0.25">
      <c r="A37" s="19">
        <v>23</v>
      </c>
      <c r="B37" s="18" t="s">
        <v>582</v>
      </c>
      <c r="C37" s="18" t="s">
        <v>583</v>
      </c>
      <c r="D37" s="18" t="s">
        <v>584</v>
      </c>
      <c r="E37" s="23">
        <v>8</v>
      </c>
      <c r="F37" s="21">
        <v>5</v>
      </c>
      <c r="G37" s="21">
        <f t="shared" si="0"/>
        <v>5.9</v>
      </c>
      <c r="H37" s="17" t="str">
        <f t="shared" si="1"/>
        <v>C</v>
      </c>
      <c r="I37" s="22"/>
    </row>
    <row r="38" spans="1:9" ht="16.5" x14ac:dyDescent="0.25">
      <c r="A38" s="19">
        <v>24</v>
      </c>
      <c r="B38" s="18" t="s">
        <v>585</v>
      </c>
      <c r="C38" s="18" t="s">
        <v>586</v>
      </c>
      <c r="D38" s="18" t="s">
        <v>88</v>
      </c>
      <c r="E38" s="23">
        <v>8</v>
      </c>
      <c r="F38" s="21">
        <v>6</v>
      </c>
      <c r="G38" s="21">
        <f t="shared" si="0"/>
        <v>6.6</v>
      </c>
      <c r="H38" s="17" t="str">
        <f t="shared" si="1"/>
        <v>C+</v>
      </c>
      <c r="I38" s="22"/>
    </row>
    <row r="39" spans="1:9" ht="16.5" x14ac:dyDescent="0.25">
      <c r="A39" s="19">
        <v>25</v>
      </c>
      <c r="B39" s="18" t="s">
        <v>587</v>
      </c>
      <c r="C39" s="18" t="s">
        <v>588</v>
      </c>
      <c r="D39" s="18" t="s">
        <v>96</v>
      </c>
      <c r="E39" s="23">
        <v>8</v>
      </c>
      <c r="F39" s="21">
        <v>7</v>
      </c>
      <c r="G39" s="21">
        <f t="shared" si="0"/>
        <v>7.2999999999999989</v>
      </c>
      <c r="H39" s="17" t="str">
        <f t="shared" si="1"/>
        <v>B</v>
      </c>
      <c r="I39" s="22"/>
    </row>
    <row r="40" spans="1:9" ht="16.5" x14ac:dyDescent="0.25">
      <c r="A40" s="19">
        <v>26</v>
      </c>
      <c r="B40" s="18" t="s">
        <v>589</v>
      </c>
      <c r="C40" s="18" t="s">
        <v>69</v>
      </c>
      <c r="D40" s="18" t="s">
        <v>71</v>
      </c>
      <c r="E40" s="23">
        <v>8</v>
      </c>
      <c r="F40" s="21">
        <v>6</v>
      </c>
      <c r="G40" s="21">
        <f t="shared" si="0"/>
        <v>6.6</v>
      </c>
      <c r="H40" s="17" t="str">
        <f t="shared" si="1"/>
        <v>C+</v>
      </c>
      <c r="I40" s="22"/>
    </row>
    <row r="41" spans="1:9" ht="16.5" x14ac:dyDescent="0.25">
      <c r="A41" s="19">
        <v>27</v>
      </c>
      <c r="B41" s="18" t="s">
        <v>590</v>
      </c>
      <c r="C41" s="18" t="s">
        <v>591</v>
      </c>
      <c r="D41" s="18" t="s">
        <v>85</v>
      </c>
      <c r="E41" s="23">
        <v>7.5</v>
      </c>
      <c r="F41" s="21">
        <v>6</v>
      </c>
      <c r="G41" s="21">
        <f t="shared" si="0"/>
        <v>6.4499999999999993</v>
      </c>
      <c r="H41" s="17" t="str">
        <f t="shared" si="1"/>
        <v>C+</v>
      </c>
      <c r="I41" s="22"/>
    </row>
    <row r="42" spans="1:9" ht="16.5" x14ac:dyDescent="0.25">
      <c r="A42" s="19">
        <v>28</v>
      </c>
      <c r="B42" s="18" t="s">
        <v>592</v>
      </c>
      <c r="C42" s="18" t="s">
        <v>439</v>
      </c>
      <c r="D42" s="18" t="s">
        <v>72</v>
      </c>
      <c r="E42" s="23">
        <v>7.5</v>
      </c>
      <c r="F42" s="21">
        <v>6</v>
      </c>
      <c r="G42" s="21">
        <f t="shared" si="0"/>
        <v>6.4499999999999993</v>
      </c>
      <c r="H42" s="17" t="str">
        <f t="shared" si="1"/>
        <v>C+</v>
      </c>
      <c r="I42" s="22"/>
    </row>
    <row r="43" spans="1:9" ht="16.5" x14ac:dyDescent="0.25">
      <c r="A43" s="19">
        <v>29</v>
      </c>
      <c r="B43" s="18" t="s">
        <v>593</v>
      </c>
      <c r="C43" s="18" t="s">
        <v>594</v>
      </c>
      <c r="D43" s="18" t="s">
        <v>256</v>
      </c>
      <c r="E43" s="23">
        <v>8</v>
      </c>
      <c r="F43" s="21">
        <v>6</v>
      </c>
      <c r="G43" s="21">
        <f t="shared" si="0"/>
        <v>6.6</v>
      </c>
      <c r="H43" s="17" t="str">
        <f t="shared" si="1"/>
        <v>C+</v>
      </c>
      <c r="I43" s="22"/>
    </row>
    <row r="44" spans="1:9" ht="16.5" x14ac:dyDescent="0.25">
      <c r="A44" s="19">
        <v>30</v>
      </c>
      <c r="B44" s="18" t="s">
        <v>595</v>
      </c>
      <c r="C44" s="18" t="s">
        <v>596</v>
      </c>
      <c r="D44" s="18" t="s">
        <v>347</v>
      </c>
      <c r="E44" s="23">
        <v>8</v>
      </c>
      <c r="F44" s="21">
        <v>4</v>
      </c>
      <c r="G44" s="21">
        <f t="shared" si="0"/>
        <v>5.1999999999999993</v>
      </c>
      <c r="H44" s="17" t="str">
        <f t="shared" si="1"/>
        <v>D+</v>
      </c>
      <c r="I44" s="22"/>
    </row>
    <row r="45" spans="1:9" ht="16.5" x14ac:dyDescent="0.25">
      <c r="A45" s="19">
        <v>31</v>
      </c>
      <c r="B45" s="18" t="s">
        <v>597</v>
      </c>
      <c r="C45" s="18" t="s">
        <v>598</v>
      </c>
      <c r="D45" s="18" t="s">
        <v>599</v>
      </c>
      <c r="E45" s="23">
        <v>7.5</v>
      </c>
      <c r="F45" s="21">
        <v>5</v>
      </c>
      <c r="G45" s="21">
        <f t="shared" si="0"/>
        <v>5.75</v>
      </c>
      <c r="H45" s="17" t="str">
        <f t="shared" si="1"/>
        <v>C</v>
      </c>
      <c r="I45" s="22"/>
    </row>
    <row r="46" spans="1:9" ht="16.5" x14ac:dyDescent="0.25">
      <c r="A46" s="19">
        <v>32</v>
      </c>
      <c r="B46" s="18" t="s">
        <v>600</v>
      </c>
      <c r="C46" s="18" t="s">
        <v>601</v>
      </c>
      <c r="D46" s="18" t="s">
        <v>113</v>
      </c>
      <c r="E46" s="23">
        <v>8</v>
      </c>
      <c r="F46" s="21">
        <v>6</v>
      </c>
      <c r="G46" s="21">
        <f t="shared" si="0"/>
        <v>6.6</v>
      </c>
      <c r="H46" s="17" t="str">
        <f t="shared" si="1"/>
        <v>C+</v>
      </c>
      <c r="I46" s="22"/>
    </row>
    <row r="47" spans="1:9" ht="16.5" x14ac:dyDescent="0.25">
      <c r="A47" s="19">
        <v>33</v>
      </c>
      <c r="B47" s="18" t="s">
        <v>602</v>
      </c>
      <c r="C47" s="18" t="s">
        <v>55</v>
      </c>
      <c r="D47" s="18" t="s">
        <v>603</v>
      </c>
      <c r="E47" s="23">
        <v>8</v>
      </c>
      <c r="F47" s="21">
        <v>6</v>
      </c>
      <c r="G47" s="21">
        <f t="shared" si="0"/>
        <v>6.6</v>
      </c>
      <c r="H47" s="17" t="str">
        <f t="shared" si="1"/>
        <v>C+</v>
      </c>
      <c r="I47" s="22"/>
    </row>
    <row r="48" spans="1:9" ht="16.5" x14ac:dyDescent="0.25">
      <c r="A48" s="19">
        <v>34</v>
      </c>
      <c r="B48" s="18" t="s">
        <v>604</v>
      </c>
      <c r="C48" s="18" t="s">
        <v>605</v>
      </c>
      <c r="D48" s="18" t="s">
        <v>116</v>
      </c>
      <c r="E48" s="23">
        <v>7.5</v>
      </c>
      <c r="F48" s="21">
        <v>7</v>
      </c>
      <c r="G48" s="21">
        <f t="shared" si="0"/>
        <v>7.1499999999999995</v>
      </c>
      <c r="H48" s="17" t="str">
        <f t="shared" si="1"/>
        <v>B</v>
      </c>
      <c r="I48" s="22"/>
    </row>
    <row r="49" spans="1:9" s="38" customFormat="1" ht="16.5" x14ac:dyDescent="0.25">
      <c r="A49" s="31">
        <v>35</v>
      </c>
      <c r="B49" s="33" t="s">
        <v>606</v>
      </c>
      <c r="C49" s="33" t="s">
        <v>607</v>
      </c>
      <c r="D49" s="33" t="s">
        <v>56</v>
      </c>
      <c r="E49" s="39">
        <v>0</v>
      </c>
      <c r="F49" s="35">
        <v>0</v>
      </c>
      <c r="G49" s="35">
        <f t="shared" si="0"/>
        <v>0</v>
      </c>
      <c r="H49" s="36" t="str">
        <f t="shared" si="1"/>
        <v>F</v>
      </c>
      <c r="I49" s="37"/>
    </row>
    <row r="50" spans="1:9" ht="16.5" x14ac:dyDescent="0.25">
      <c r="A50" s="19">
        <v>36</v>
      </c>
      <c r="B50" s="18" t="s">
        <v>608</v>
      </c>
      <c r="C50" s="18" t="s">
        <v>118</v>
      </c>
      <c r="D50" s="18" t="s">
        <v>277</v>
      </c>
      <c r="E50" s="20">
        <v>8</v>
      </c>
      <c r="F50" s="21">
        <v>6</v>
      </c>
      <c r="G50" s="21">
        <f t="shared" si="0"/>
        <v>6.6</v>
      </c>
      <c r="H50" s="17" t="str">
        <f t="shared" si="1"/>
        <v>C+</v>
      </c>
      <c r="I50" s="22"/>
    </row>
    <row r="51" spans="1:9" ht="16.5" x14ac:dyDescent="0.25">
      <c r="A51" s="19">
        <v>37</v>
      </c>
      <c r="B51" s="18" t="s">
        <v>609</v>
      </c>
      <c r="C51" s="18" t="s">
        <v>362</v>
      </c>
      <c r="D51" s="18" t="s">
        <v>610</v>
      </c>
      <c r="E51" s="20">
        <v>8</v>
      </c>
      <c r="F51" s="21">
        <v>7</v>
      </c>
      <c r="G51" s="21">
        <f t="shared" si="0"/>
        <v>7.2999999999999989</v>
      </c>
      <c r="H51" s="17" t="str">
        <f t="shared" si="1"/>
        <v>B</v>
      </c>
      <c r="I51" s="22"/>
    </row>
    <row r="52" spans="1:9" ht="16.5" x14ac:dyDescent="0.25">
      <c r="A52" s="19">
        <v>38</v>
      </c>
      <c r="B52" s="18" t="s">
        <v>611</v>
      </c>
      <c r="C52" s="18" t="s">
        <v>612</v>
      </c>
      <c r="D52" s="18" t="s">
        <v>431</v>
      </c>
      <c r="E52" s="20">
        <v>8</v>
      </c>
      <c r="F52" s="21">
        <v>6</v>
      </c>
      <c r="G52" s="21">
        <f t="shared" si="0"/>
        <v>6.6</v>
      </c>
      <c r="H52" s="17" t="str">
        <f t="shared" si="1"/>
        <v>C+</v>
      </c>
      <c r="I52" s="22"/>
    </row>
    <row r="53" spans="1:9" ht="16.5" x14ac:dyDescent="0.25">
      <c r="A53" s="19">
        <v>39</v>
      </c>
      <c r="B53" s="28" t="s">
        <v>655</v>
      </c>
      <c r="C53" s="18" t="s">
        <v>50</v>
      </c>
      <c r="D53" s="18" t="s">
        <v>187</v>
      </c>
      <c r="E53" s="20">
        <v>8</v>
      </c>
      <c r="F53" s="21">
        <v>6</v>
      </c>
      <c r="G53" s="21">
        <f t="shared" si="0"/>
        <v>6.6</v>
      </c>
      <c r="H53" s="17" t="str">
        <f t="shared" si="1"/>
        <v>C+</v>
      </c>
      <c r="I53" s="22" t="s">
        <v>656</v>
      </c>
    </row>
    <row r="54" spans="1:9" ht="15.75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t="15.75" x14ac:dyDescent="0.25">
      <c r="A55" s="9" t="str">
        <f>"Cộng danh sách gồm "</f>
        <v xml:space="preserve">Cộng danh sách gồm </v>
      </c>
      <c r="B55" s="9"/>
      <c r="C55" s="9"/>
      <c r="D55" s="10">
        <f>COUNTA(H15:H53)</f>
        <v>39</v>
      </c>
      <c r="E55" s="11">
        <v>1</v>
      </c>
      <c r="F55" s="12"/>
      <c r="G55" s="1"/>
      <c r="H55" s="1"/>
      <c r="I55" s="1"/>
    </row>
    <row r="56" spans="1:9" ht="15.75" x14ac:dyDescent="0.25">
      <c r="A56" s="49" t="s">
        <v>19</v>
      </c>
      <c r="B56" s="49"/>
      <c r="C56" s="49"/>
      <c r="D56" s="13">
        <f>COUNTIF(G15:G53,"&gt;=5")</f>
        <v>35</v>
      </c>
      <c r="E56" s="14">
        <f>D56/D55</f>
        <v>0.89743589743589747</v>
      </c>
      <c r="F56" s="15"/>
      <c r="G56" s="1"/>
      <c r="H56" s="1"/>
      <c r="I56" s="1"/>
    </row>
    <row r="57" spans="1:9" ht="15.75" x14ac:dyDescent="0.25">
      <c r="A57" s="49" t="s">
        <v>20</v>
      </c>
      <c r="B57" s="49"/>
      <c r="C57" s="49"/>
      <c r="D57" s="13">
        <f>COUNTIF(G15:G53,"&lt;5")</f>
        <v>4</v>
      </c>
      <c r="E57" s="14">
        <f>D57/D55</f>
        <v>0.10256410256410256</v>
      </c>
      <c r="F57" s="15"/>
      <c r="G57" s="1"/>
      <c r="H57" s="1"/>
      <c r="I57" s="1"/>
    </row>
    <row r="58" spans="1:9" ht="15.75" x14ac:dyDescent="0.25">
      <c r="A58" s="16"/>
      <c r="B58" s="16"/>
      <c r="C58" s="4"/>
      <c r="D58" s="16"/>
      <c r="E58" s="3"/>
      <c r="F58" s="1"/>
      <c r="G58" s="1"/>
      <c r="H58" s="1"/>
      <c r="I58" s="1"/>
    </row>
    <row r="59" spans="1:9" ht="15.75" x14ac:dyDescent="0.25">
      <c r="A59" s="1"/>
      <c r="B59" s="1"/>
      <c r="C59" s="1"/>
      <c r="D59" s="1"/>
      <c r="E59" s="43" t="str">
        <f ca="1">"TP. Hồ Chí Minh, ngày "&amp;  DAY(NOW())&amp;" tháng " &amp;MONTH(NOW())&amp;" năm "&amp;YEAR(NOW())</f>
        <v>TP. Hồ Chí Minh, ngày 26 tháng 1 năm 2021</v>
      </c>
      <c r="F59" s="43"/>
      <c r="G59" s="43"/>
      <c r="H59" s="43"/>
      <c r="I59" s="43"/>
    </row>
    <row r="60" spans="1:9" ht="15.75" x14ac:dyDescent="0.25">
      <c r="A60" s="51" t="s">
        <v>21</v>
      </c>
      <c r="B60" s="51"/>
      <c r="C60" s="51"/>
      <c r="D60" s="1"/>
      <c r="E60" s="51" t="s">
        <v>22</v>
      </c>
      <c r="F60" s="51"/>
      <c r="G60" s="51"/>
      <c r="H60" s="51"/>
      <c r="I60" s="51"/>
    </row>
    <row r="64" spans="1:9" ht="16.5" x14ac:dyDescent="0.25">
      <c r="B64" s="50" t="s">
        <v>648</v>
      </c>
      <c r="C64" s="50"/>
      <c r="G64" s="30" t="s">
        <v>648</v>
      </c>
    </row>
  </sheetData>
  <protectedRanges>
    <protectedRange sqref="I15:I53" name="Range4"/>
    <protectedRange sqref="B15:F53" name="Range3"/>
    <protectedRange sqref="C8:C10 G8:G9" name="Range2"/>
    <protectedRange sqref="A4" name="Range1"/>
    <protectedRange sqref="E13:F13" name="Range6"/>
  </protectedRanges>
  <mergeCells count="24">
    <mergeCell ref="B64:C64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A9:B9"/>
    <mergeCell ref="C9:D9"/>
    <mergeCell ref="E9:F9"/>
    <mergeCell ref="A60:C60"/>
    <mergeCell ref="E60:I60"/>
    <mergeCell ref="A12:A13"/>
    <mergeCell ref="A56:C56"/>
    <mergeCell ref="A57:C57"/>
    <mergeCell ref="E59:I59"/>
    <mergeCell ref="B12:B13"/>
    <mergeCell ref="C12:D13"/>
    <mergeCell ref="G12:H12"/>
    <mergeCell ref="I12:I13"/>
    <mergeCell ref="C14:D14"/>
  </mergeCells>
  <conditionalFormatting sqref="H15:H53">
    <cfRule type="cellIs" dxfId="3" priority="2" stopIfTrue="1" operator="equal">
      <formula>"F"</formula>
    </cfRule>
  </conditionalFormatting>
  <conditionalFormatting sqref="G15:G53">
    <cfRule type="expression" dxfId="2" priority="1" stopIfTrue="1">
      <formula>MAX(#REF!)&lt;4</formula>
    </cfRule>
  </conditionalFormatting>
  <pageMargins left="0.17708333333333334" right="0.312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view="pageLayout" topLeftCell="A13" zoomScaleNormal="100" workbookViewId="0">
      <selection activeCell="E20" sqref="E20"/>
    </sheetView>
  </sheetViews>
  <sheetFormatPr defaultRowHeight="15" x14ac:dyDescent="0.25"/>
  <cols>
    <col min="1" max="1" width="5.42578125" customWidth="1"/>
    <col min="2" max="2" width="14.42578125" customWidth="1"/>
    <col min="3" max="3" width="19.28515625" customWidth="1"/>
    <col min="4" max="4" width="9.5703125" customWidth="1"/>
  </cols>
  <sheetData>
    <row r="1" spans="1:9" ht="15.75" x14ac:dyDescent="0.25">
      <c r="A1" s="51" t="s">
        <v>0</v>
      </c>
      <c r="B1" s="51"/>
      <c r="C1" s="51"/>
      <c r="D1" s="51"/>
      <c r="E1" s="51" t="s">
        <v>1</v>
      </c>
      <c r="F1" s="51"/>
      <c r="G1" s="51"/>
      <c r="H1" s="51"/>
      <c r="I1" s="51"/>
    </row>
    <row r="2" spans="1:9" ht="15.75" x14ac:dyDescent="0.25">
      <c r="A2" s="51" t="s">
        <v>2</v>
      </c>
      <c r="B2" s="51"/>
      <c r="C2" s="51"/>
      <c r="D2" s="51"/>
      <c r="E2" s="52" t="s">
        <v>3</v>
      </c>
      <c r="F2" s="52"/>
      <c r="G2" s="52"/>
      <c r="H2" s="52"/>
      <c r="I2" s="52"/>
    </row>
    <row r="3" spans="1:9" ht="15.75" x14ac:dyDescent="0.25">
      <c r="A3" s="51" t="s">
        <v>4</v>
      </c>
      <c r="B3" s="51"/>
      <c r="C3" s="51"/>
      <c r="D3" s="51"/>
      <c r="E3" s="1"/>
      <c r="F3" s="1"/>
      <c r="G3" s="1"/>
      <c r="H3" s="1"/>
      <c r="I3" s="1"/>
    </row>
    <row r="4" spans="1:9" ht="15.75" x14ac:dyDescent="0.25">
      <c r="A4" s="51" t="s">
        <v>28</v>
      </c>
      <c r="B4" s="51"/>
      <c r="C4" s="51"/>
      <c r="D4" s="51"/>
      <c r="E4" s="1"/>
      <c r="F4" s="1"/>
      <c r="G4" s="1"/>
      <c r="H4" s="1"/>
      <c r="I4" s="1"/>
    </row>
    <row r="5" spans="1:9" ht="15.75" x14ac:dyDescent="0.25">
      <c r="A5" s="24"/>
      <c r="B5" s="24"/>
      <c r="C5" s="24"/>
      <c r="D5" s="24"/>
      <c r="E5" s="1"/>
      <c r="F5" s="1"/>
      <c r="G5" s="1"/>
      <c r="H5" s="1"/>
      <c r="I5" s="1"/>
    </row>
    <row r="6" spans="1:9" ht="19.5" x14ac:dyDescent="0.3">
      <c r="A6" s="53" t="s">
        <v>29</v>
      </c>
      <c r="B6" s="53"/>
      <c r="C6" s="53"/>
      <c r="D6" s="53"/>
      <c r="E6" s="53"/>
      <c r="F6" s="53"/>
      <c r="G6" s="53"/>
      <c r="H6" s="53"/>
      <c r="I6" s="53"/>
    </row>
    <row r="7" spans="1:9" ht="15.75" x14ac:dyDescent="0.25">
      <c r="A7" s="24"/>
      <c r="B7" s="24"/>
      <c r="C7" s="24"/>
      <c r="D7" s="24"/>
      <c r="E7" s="24"/>
      <c r="F7" s="24"/>
      <c r="G7" s="24"/>
      <c r="H7" s="24"/>
      <c r="I7" s="24"/>
    </row>
    <row r="8" spans="1:9" ht="15.75" x14ac:dyDescent="0.25">
      <c r="A8" s="54" t="s">
        <v>5</v>
      </c>
      <c r="B8" s="54"/>
      <c r="C8" s="54"/>
      <c r="D8" s="54"/>
      <c r="E8" s="54" t="s">
        <v>6</v>
      </c>
      <c r="F8" s="54"/>
      <c r="G8" s="3"/>
      <c r="H8" s="3"/>
      <c r="I8" s="3"/>
    </row>
    <row r="9" spans="1:9" ht="15.75" x14ac:dyDescent="0.25">
      <c r="A9" s="54" t="s">
        <v>7</v>
      </c>
      <c r="B9" s="54"/>
      <c r="C9" s="54"/>
      <c r="D9" s="54"/>
      <c r="E9" s="54" t="s">
        <v>8</v>
      </c>
      <c r="F9" s="54"/>
      <c r="G9" s="3"/>
      <c r="H9" s="3"/>
      <c r="I9" s="3"/>
    </row>
    <row r="10" spans="1:9" ht="15.75" x14ac:dyDescent="0.25">
      <c r="A10" s="54" t="s">
        <v>9</v>
      </c>
      <c r="B10" s="54"/>
      <c r="C10" s="54"/>
      <c r="D10" s="54"/>
      <c r="E10" s="16" t="s">
        <v>30</v>
      </c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44" t="s">
        <v>15</v>
      </c>
      <c r="H12" s="45"/>
      <c r="I12" s="46" t="s">
        <v>16</v>
      </c>
    </row>
    <row r="13" spans="1:9" ht="15.75" x14ac:dyDescent="0.2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47"/>
    </row>
    <row r="14" spans="1:9" ht="15.75" x14ac:dyDescent="0.25">
      <c r="A14" s="25">
        <v>1</v>
      </c>
      <c r="B14" s="25">
        <v>2</v>
      </c>
      <c r="C14" s="48">
        <v>3</v>
      </c>
      <c r="D14" s="48"/>
      <c r="E14" s="25">
        <v>4</v>
      </c>
      <c r="F14" s="25">
        <v>5</v>
      </c>
      <c r="G14" s="25">
        <v>6</v>
      </c>
      <c r="H14" s="25">
        <v>7</v>
      </c>
      <c r="I14" s="7">
        <v>8</v>
      </c>
    </row>
    <row r="15" spans="1:9" ht="16.5" x14ac:dyDescent="0.25">
      <c r="A15" s="19">
        <v>1</v>
      </c>
      <c r="B15" s="18" t="s">
        <v>613</v>
      </c>
      <c r="C15" s="18" t="s">
        <v>614</v>
      </c>
      <c r="D15" s="18" t="s">
        <v>23</v>
      </c>
      <c r="E15" s="23">
        <v>8</v>
      </c>
      <c r="F15" s="21"/>
      <c r="G15" s="21">
        <f>E15*$E$13+F15*$F$13</f>
        <v>2.4</v>
      </c>
      <c r="H15" s="17" t="str">
        <f>IF(G15&lt;4,"F",IF(G15&lt;=4.9,"D",IF(G15&lt;=5.4,"D+",IF(G15&lt;=5.9,"C",IF(G15&lt;=6.9,"C+",IF(G15&lt;=7.9,"B",IF(G15&lt;=8.4,"B+","A")))))))</f>
        <v>F</v>
      </c>
      <c r="I15" s="22"/>
    </row>
    <row r="16" spans="1:9" ht="16.5" x14ac:dyDescent="0.25">
      <c r="A16" s="19">
        <v>2</v>
      </c>
      <c r="B16" s="18" t="s">
        <v>615</v>
      </c>
      <c r="C16" s="18" t="s">
        <v>616</v>
      </c>
      <c r="D16" s="18" t="s">
        <v>617</v>
      </c>
      <c r="E16" s="23">
        <v>8</v>
      </c>
      <c r="F16" s="21"/>
      <c r="G16" s="21">
        <f t="shared" ref="G16:G66" si="0">E16*$E$13+F16*$F$13</f>
        <v>2.4</v>
      </c>
      <c r="H16" s="17" t="str">
        <f t="shared" ref="H16:H66" si="1">IF(G16&lt;4,"F",IF(G16&lt;=4.9,"D",IF(G16&lt;=5.4,"D+",IF(G16&lt;=5.9,"C",IF(G16&lt;=6.9,"C+",IF(G16&lt;=7.9,"B",IF(G16&lt;=8.4,"B+","A")))))))</f>
        <v>F</v>
      </c>
      <c r="I16" s="22"/>
    </row>
    <row r="17" spans="1:9" ht="16.5" x14ac:dyDescent="0.25">
      <c r="A17" s="19">
        <v>3</v>
      </c>
      <c r="B17" s="18" t="s">
        <v>618</v>
      </c>
      <c r="C17" s="18" t="s">
        <v>619</v>
      </c>
      <c r="D17" s="18" t="s">
        <v>620</v>
      </c>
      <c r="E17" s="23"/>
      <c r="F17" s="21"/>
      <c r="G17" s="21">
        <f t="shared" si="0"/>
        <v>0</v>
      </c>
      <c r="H17" s="17" t="str">
        <f t="shared" si="1"/>
        <v>F</v>
      </c>
      <c r="I17" s="22"/>
    </row>
    <row r="18" spans="1:9" ht="16.5" x14ac:dyDescent="0.25">
      <c r="A18" s="19">
        <v>4</v>
      </c>
      <c r="B18" s="18" t="s">
        <v>621</v>
      </c>
      <c r="C18" s="18" t="s">
        <v>622</v>
      </c>
      <c r="D18" s="18" t="s">
        <v>94</v>
      </c>
      <c r="E18" s="23">
        <v>7.5</v>
      </c>
      <c r="F18" s="21"/>
      <c r="G18" s="21">
        <f t="shared" si="0"/>
        <v>2.25</v>
      </c>
      <c r="H18" s="17" t="str">
        <f t="shared" si="1"/>
        <v>F</v>
      </c>
      <c r="I18" s="22"/>
    </row>
    <row r="19" spans="1:9" ht="16.5" x14ac:dyDescent="0.25">
      <c r="A19" s="19">
        <v>5</v>
      </c>
      <c r="B19" s="18" t="s">
        <v>623</v>
      </c>
      <c r="C19" s="18" t="s">
        <v>624</v>
      </c>
      <c r="D19" s="18" t="s">
        <v>625</v>
      </c>
      <c r="E19" s="23">
        <v>8</v>
      </c>
      <c r="F19" s="21"/>
      <c r="G19" s="21">
        <f t="shared" si="0"/>
        <v>2.4</v>
      </c>
      <c r="H19" s="17" t="str">
        <f t="shared" si="1"/>
        <v>F</v>
      </c>
      <c r="I19" s="22"/>
    </row>
    <row r="20" spans="1:9" ht="16.5" x14ac:dyDescent="0.25">
      <c r="A20" s="19">
        <v>6</v>
      </c>
      <c r="B20" s="18" t="s">
        <v>626</v>
      </c>
      <c r="C20" s="18" t="s">
        <v>627</v>
      </c>
      <c r="D20" s="18" t="s">
        <v>628</v>
      </c>
      <c r="E20" s="23">
        <v>8</v>
      </c>
      <c r="F20" s="21"/>
      <c r="G20" s="21">
        <f t="shared" si="0"/>
        <v>2.4</v>
      </c>
      <c r="H20" s="17" t="str">
        <f t="shared" si="1"/>
        <v>F</v>
      </c>
      <c r="I20" s="22"/>
    </row>
    <row r="21" spans="1:9" ht="16.5" x14ac:dyDescent="0.25">
      <c r="A21" s="19">
        <v>7</v>
      </c>
      <c r="B21" s="18" t="s">
        <v>629</v>
      </c>
      <c r="C21" s="18" t="s">
        <v>125</v>
      </c>
      <c r="D21" s="18" t="s">
        <v>64</v>
      </c>
      <c r="E21" s="23"/>
      <c r="F21" s="21"/>
      <c r="G21" s="21">
        <f t="shared" si="0"/>
        <v>0</v>
      </c>
      <c r="H21" s="17" t="str">
        <f t="shared" si="1"/>
        <v>F</v>
      </c>
      <c r="I21" s="22"/>
    </row>
    <row r="22" spans="1:9" ht="16.5" x14ac:dyDescent="0.25">
      <c r="A22" s="19">
        <v>8</v>
      </c>
      <c r="B22" s="18" t="s">
        <v>630</v>
      </c>
      <c r="C22" s="18" t="s">
        <v>631</v>
      </c>
      <c r="D22" s="18" t="s">
        <v>562</v>
      </c>
      <c r="E22" s="23">
        <v>8</v>
      </c>
      <c r="F22" s="21"/>
      <c r="G22" s="21">
        <f t="shared" si="0"/>
        <v>2.4</v>
      </c>
      <c r="H22" s="17" t="str">
        <f t="shared" si="1"/>
        <v>F</v>
      </c>
      <c r="I22" s="22"/>
    </row>
    <row r="23" spans="1:9" ht="16.5" x14ac:dyDescent="0.25">
      <c r="A23" s="19">
        <v>9</v>
      </c>
      <c r="B23" s="18" t="s">
        <v>632</v>
      </c>
      <c r="C23" s="18" t="s">
        <v>49</v>
      </c>
      <c r="D23" s="18" t="s">
        <v>450</v>
      </c>
      <c r="E23" s="23"/>
      <c r="F23" s="21"/>
      <c r="G23" s="21">
        <f t="shared" si="0"/>
        <v>0</v>
      </c>
      <c r="H23" s="17" t="str">
        <f t="shared" si="1"/>
        <v>F</v>
      </c>
      <c r="I23" s="22"/>
    </row>
    <row r="24" spans="1:9" ht="16.5" x14ac:dyDescent="0.25">
      <c r="A24" s="19">
        <v>10</v>
      </c>
      <c r="B24" s="18" t="s">
        <v>633</v>
      </c>
      <c r="C24" s="18" t="s">
        <v>79</v>
      </c>
      <c r="D24" s="18" t="s">
        <v>86</v>
      </c>
      <c r="E24" s="23">
        <v>7</v>
      </c>
      <c r="F24" s="21"/>
      <c r="G24" s="21">
        <f t="shared" si="0"/>
        <v>2.1</v>
      </c>
      <c r="H24" s="17" t="str">
        <f t="shared" si="1"/>
        <v>F</v>
      </c>
      <c r="I24" s="22"/>
    </row>
    <row r="25" spans="1:9" ht="16.5" x14ac:dyDescent="0.25">
      <c r="A25" s="19">
        <v>11</v>
      </c>
      <c r="B25" s="18" t="s">
        <v>634</v>
      </c>
      <c r="C25" s="18" t="s">
        <v>395</v>
      </c>
      <c r="D25" s="18" t="s">
        <v>70</v>
      </c>
      <c r="E25" s="23">
        <v>7.5</v>
      </c>
      <c r="F25" s="21"/>
      <c r="G25" s="21">
        <f t="shared" si="0"/>
        <v>2.25</v>
      </c>
      <c r="H25" s="17" t="str">
        <f t="shared" si="1"/>
        <v>F</v>
      </c>
      <c r="I25" s="22"/>
    </row>
    <row r="26" spans="1:9" ht="16.5" x14ac:dyDescent="0.25">
      <c r="A26" s="19">
        <v>12</v>
      </c>
      <c r="B26" s="18" t="s">
        <v>635</v>
      </c>
      <c r="C26" s="18" t="s">
        <v>109</v>
      </c>
      <c r="D26" s="18" t="s">
        <v>110</v>
      </c>
      <c r="E26" s="23">
        <v>9</v>
      </c>
      <c r="F26" s="21"/>
      <c r="G26" s="21">
        <f t="shared" si="0"/>
        <v>2.6999999999999997</v>
      </c>
      <c r="H26" s="17" t="str">
        <f t="shared" si="1"/>
        <v>F</v>
      </c>
      <c r="I26" s="22"/>
    </row>
    <row r="27" spans="1:9" ht="16.5" x14ac:dyDescent="0.25">
      <c r="A27" s="19">
        <v>13</v>
      </c>
      <c r="B27" s="18" t="s">
        <v>636</v>
      </c>
      <c r="C27" s="18" t="s">
        <v>637</v>
      </c>
      <c r="D27" s="18" t="s">
        <v>115</v>
      </c>
      <c r="E27" s="23">
        <v>7</v>
      </c>
      <c r="F27" s="21"/>
      <c r="G27" s="21">
        <f t="shared" si="0"/>
        <v>2.1</v>
      </c>
      <c r="H27" s="17" t="str">
        <f t="shared" si="1"/>
        <v>F</v>
      </c>
      <c r="I27" s="22"/>
    </row>
    <row r="28" spans="1:9" ht="16.5" x14ac:dyDescent="0.25">
      <c r="A28" s="19">
        <v>14</v>
      </c>
      <c r="B28" s="18" t="s">
        <v>638</v>
      </c>
      <c r="C28" s="18" t="s">
        <v>639</v>
      </c>
      <c r="D28" s="18" t="s">
        <v>57</v>
      </c>
      <c r="E28" s="23">
        <v>7.5</v>
      </c>
      <c r="F28" s="21"/>
      <c r="G28" s="21">
        <f t="shared" si="0"/>
        <v>2.25</v>
      </c>
      <c r="H28" s="17" t="str">
        <f t="shared" si="1"/>
        <v>F</v>
      </c>
      <c r="I28" s="22"/>
    </row>
    <row r="29" spans="1:9" ht="16.5" x14ac:dyDescent="0.25">
      <c r="A29" s="19">
        <v>15</v>
      </c>
      <c r="B29" s="18" t="s">
        <v>640</v>
      </c>
      <c r="C29" s="18" t="s">
        <v>641</v>
      </c>
      <c r="D29" s="18" t="s">
        <v>44</v>
      </c>
      <c r="E29" s="23">
        <v>8</v>
      </c>
      <c r="F29" s="21"/>
      <c r="G29" s="21">
        <f t="shared" si="0"/>
        <v>2.4</v>
      </c>
      <c r="H29" s="17" t="str">
        <f t="shared" si="1"/>
        <v>F</v>
      </c>
      <c r="I29" s="22"/>
    </row>
    <row r="30" spans="1:9" ht="16.5" x14ac:dyDescent="0.25">
      <c r="A30" s="19">
        <v>16</v>
      </c>
      <c r="B30" s="18"/>
      <c r="C30" s="18"/>
      <c r="D30" s="18"/>
      <c r="E30" s="23"/>
      <c r="F30" s="21"/>
      <c r="G30" s="21">
        <f t="shared" si="0"/>
        <v>0</v>
      </c>
      <c r="H30" s="17" t="str">
        <f t="shared" si="1"/>
        <v>F</v>
      </c>
      <c r="I30" s="22"/>
    </row>
    <row r="31" spans="1:9" ht="16.5" x14ac:dyDescent="0.25">
      <c r="A31" s="19">
        <v>17</v>
      </c>
      <c r="B31" s="18"/>
      <c r="C31" s="18"/>
      <c r="D31" s="18"/>
      <c r="E31" s="23"/>
      <c r="F31" s="21"/>
      <c r="G31" s="21">
        <f t="shared" si="0"/>
        <v>0</v>
      </c>
      <c r="H31" s="17" t="str">
        <f t="shared" si="1"/>
        <v>F</v>
      </c>
      <c r="I31" s="22"/>
    </row>
    <row r="32" spans="1:9" ht="16.5" x14ac:dyDescent="0.25">
      <c r="A32" s="19">
        <v>18</v>
      </c>
      <c r="B32" s="18"/>
      <c r="C32" s="18"/>
      <c r="D32" s="18"/>
      <c r="E32" s="23"/>
      <c r="F32" s="21"/>
      <c r="G32" s="21">
        <f t="shared" si="0"/>
        <v>0</v>
      </c>
      <c r="H32" s="17" t="str">
        <f t="shared" si="1"/>
        <v>F</v>
      </c>
      <c r="I32" s="22"/>
    </row>
    <row r="33" spans="1:9" ht="16.5" x14ac:dyDescent="0.25">
      <c r="A33" s="19">
        <v>19</v>
      </c>
      <c r="B33" s="18"/>
      <c r="C33" s="18"/>
      <c r="D33" s="18"/>
      <c r="E33" s="23"/>
      <c r="F33" s="21"/>
      <c r="G33" s="21">
        <f t="shared" si="0"/>
        <v>0</v>
      </c>
      <c r="H33" s="17" t="str">
        <f t="shared" si="1"/>
        <v>F</v>
      </c>
      <c r="I33" s="22"/>
    </row>
    <row r="34" spans="1:9" ht="16.5" x14ac:dyDescent="0.25">
      <c r="A34" s="19">
        <v>20</v>
      </c>
      <c r="B34" s="18"/>
      <c r="C34" s="18"/>
      <c r="D34" s="18"/>
      <c r="E34" s="23"/>
      <c r="F34" s="21"/>
      <c r="G34" s="21">
        <f t="shared" si="0"/>
        <v>0</v>
      </c>
      <c r="H34" s="17" t="str">
        <f t="shared" si="1"/>
        <v>F</v>
      </c>
      <c r="I34" s="22"/>
    </row>
    <row r="35" spans="1:9" ht="16.5" x14ac:dyDescent="0.25">
      <c r="A35" s="19">
        <v>21</v>
      </c>
      <c r="B35" s="18"/>
      <c r="C35" s="18"/>
      <c r="D35" s="18"/>
      <c r="E35" s="23"/>
      <c r="F35" s="21"/>
      <c r="G35" s="21">
        <f t="shared" si="0"/>
        <v>0</v>
      </c>
      <c r="H35" s="17" t="str">
        <f t="shared" si="1"/>
        <v>F</v>
      </c>
      <c r="I35" s="22"/>
    </row>
    <row r="36" spans="1:9" ht="16.5" x14ac:dyDescent="0.25">
      <c r="A36" s="19">
        <v>22</v>
      </c>
      <c r="B36" s="18"/>
      <c r="C36" s="18"/>
      <c r="D36" s="18"/>
      <c r="E36" s="23"/>
      <c r="F36" s="21"/>
      <c r="G36" s="21">
        <f t="shared" si="0"/>
        <v>0</v>
      </c>
      <c r="H36" s="17" t="str">
        <f t="shared" si="1"/>
        <v>F</v>
      </c>
      <c r="I36" s="22"/>
    </row>
    <row r="37" spans="1:9" ht="16.5" x14ac:dyDescent="0.25">
      <c r="A37" s="19">
        <v>23</v>
      </c>
      <c r="B37" s="18"/>
      <c r="C37" s="18"/>
      <c r="D37" s="18"/>
      <c r="E37" s="23"/>
      <c r="F37" s="21"/>
      <c r="G37" s="21">
        <f t="shared" si="0"/>
        <v>0</v>
      </c>
      <c r="H37" s="17" t="str">
        <f t="shared" si="1"/>
        <v>F</v>
      </c>
      <c r="I37" s="22"/>
    </row>
    <row r="38" spans="1:9" ht="16.5" x14ac:dyDescent="0.25">
      <c r="A38" s="19">
        <v>24</v>
      </c>
      <c r="B38" s="18"/>
      <c r="C38" s="18"/>
      <c r="D38" s="18"/>
      <c r="E38" s="23"/>
      <c r="F38" s="21"/>
      <c r="G38" s="21">
        <f t="shared" si="0"/>
        <v>0</v>
      </c>
      <c r="H38" s="17" t="str">
        <f t="shared" si="1"/>
        <v>F</v>
      </c>
      <c r="I38" s="22"/>
    </row>
    <row r="39" spans="1:9" ht="16.5" x14ac:dyDescent="0.25">
      <c r="A39" s="19">
        <v>25</v>
      </c>
      <c r="B39" s="18"/>
      <c r="C39" s="18"/>
      <c r="D39" s="18"/>
      <c r="E39" s="23"/>
      <c r="F39" s="21"/>
      <c r="G39" s="21">
        <f t="shared" si="0"/>
        <v>0</v>
      </c>
      <c r="H39" s="17" t="str">
        <f t="shared" si="1"/>
        <v>F</v>
      </c>
      <c r="I39" s="22"/>
    </row>
    <row r="40" spans="1:9" ht="16.5" x14ac:dyDescent="0.25">
      <c r="A40" s="19">
        <v>26</v>
      </c>
      <c r="B40" s="18"/>
      <c r="C40" s="18"/>
      <c r="D40" s="18"/>
      <c r="E40" s="23"/>
      <c r="F40" s="21"/>
      <c r="G40" s="21">
        <f t="shared" si="0"/>
        <v>0</v>
      </c>
      <c r="H40" s="17" t="str">
        <f t="shared" si="1"/>
        <v>F</v>
      </c>
      <c r="I40" s="22"/>
    </row>
    <row r="41" spans="1:9" ht="16.5" x14ac:dyDescent="0.25">
      <c r="A41" s="19">
        <v>27</v>
      </c>
      <c r="B41" s="18"/>
      <c r="C41" s="18"/>
      <c r="D41" s="18"/>
      <c r="E41" s="23"/>
      <c r="F41" s="21"/>
      <c r="G41" s="21">
        <f t="shared" si="0"/>
        <v>0</v>
      </c>
      <c r="H41" s="17" t="str">
        <f t="shared" si="1"/>
        <v>F</v>
      </c>
      <c r="I41" s="22"/>
    </row>
    <row r="42" spans="1:9" ht="16.5" x14ac:dyDescent="0.25">
      <c r="A42" s="19">
        <v>28</v>
      </c>
      <c r="B42" s="18"/>
      <c r="C42" s="18"/>
      <c r="D42" s="18"/>
      <c r="E42" s="23"/>
      <c r="F42" s="21"/>
      <c r="G42" s="21">
        <f t="shared" si="0"/>
        <v>0</v>
      </c>
      <c r="H42" s="17" t="str">
        <f t="shared" si="1"/>
        <v>F</v>
      </c>
      <c r="I42" s="22"/>
    </row>
    <row r="43" spans="1:9" ht="16.5" x14ac:dyDescent="0.25">
      <c r="A43" s="19">
        <v>29</v>
      </c>
      <c r="B43" s="18"/>
      <c r="C43" s="18"/>
      <c r="D43" s="18"/>
      <c r="E43" s="23"/>
      <c r="F43" s="21"/>
      <c r="G43" s="21">
        <f t="shared" si="0"/>
        <v>0</v>
      </c>
      <c r="H43" s="17" t="str">
        <f t="shared" si="1"/>
        <v>F</v>
      </c>
      <c r="I43" s="22"/>
    </row>
    <row r="44" spans="1:9" ht="16.5" x14ac:dyDescent="0.25">
      <c r="A44" s="19">
        <v>30</v>
      </c>
      <c r="B44" s="18"/>
      <c r="C44" s="18"/>
      <c r="D44" s="18"/>
      <c r="E44" s="23"/>
      <c r="F44" s="21"/>
      <c r="G44" s="21">
        <f t="shared" si="0"/>
        <v>0</v>
      </c>
      <c r="H44" s="17" t="str">
        <f t="shared" si="1"/>
        <v>F</v>
      </c>
      <c r="I44" s="22"/>
    </row>
    <row r="45" spans="1:9" ht="16.5" x14ac:dyDescent="0.25">
      <c r="A45" s="19">
        <v>31</v>
      </c>
      <c r="B45" s="18"/>
      <c r="C45" s="18"/>
      <c r="D45" s="18"/>
      <c r="E45" s="23"/>
      <c r="F45" s="21"/>
      <c r="G45" s="21">
        <f t="shared" si="0"/>
        <v>0</v>
      </c>
      <c r="H45" s="17" t="str">
        <f t="shared" si="1"/>
        <v>F</v>
      </c>
      <c r="I45" s="22"/>
    </row>
    <row r="46" spans="1:9" ht="16.5" x14ac:dyDescent="0.25">
      <c r="A46" s="19">
        <v>32</v>
      </c>
      <c r="B46" s="18"/>
      <c r="C46" s="18"/>
      <c r="D46" s="18"/>
      <c r="E46" s="23"/>
      <c r="F46" s="21"/>
      <c r="G46" s="21">
        <f t="shared" si="0"/>
        <v>0</v>
      </c>
      <c r="H46" s="17" t="str">
        <f t="shared" si="1"/>
        <v>F</v>
      </c>
      <c r="I46" s="22"/>
    </row>
    <row r="47" spans="1:9" ht="16.5" x14ac:dyDescent="0.25">
      <c r="A47" s="19">
        <v>33</v>
      </c>
      <c r="B47" s="18"/>
      <c r="C47" s="18"/>
      <c r="D47" s="18"/>
      <c r="E47" s="23"/>
      <c r="F47" s="21"/>
      <c r="G47" s="21">
        <f t="shared" si="0"/>
        <v>0</v>
      </c>
      <c r="H47" s="17" t="str">
        <f t="shared" si="1"/>
        <v>F</v>
      </c>
      <c r="I47" s="22"/>
    </row>
    <row r="48" spans="1:9" ht="16.5" x14ac:dyDescent="0.25">
      <c r="A48" s="19">
        <v>34</v>
      </c>
      <c r="B48" s="18"/>
      <c r="C48" s="18"/>
      <c r="D48" s="18"/>
      <c r="E48" s="23"/>
      <c r="F48" s="21"/>
      <c r="G48" s="21">
        <f t="shared" si="0"/>
        <v>0</v>
      </c>
      <c r="H48" s="17" t="str">
        <f t="shared" si="1"/>
        <v>F</v>
      </c>
      <c r="I48" s="22"/>
    </row>
    <row r="49" spans="1:9" ht="16.5" x14ac:dyDescent="0.25">
      <c r="A49" s="19">
        <v>35</v>
      </c>
      <c r="B49" s="18"/>
      <c r="C49" s="18"/>
      <c r="D49" s="18"/>
      <c r="E49" s="20"/>
      <c r="F49" s="21"/>
      <c r="G49" s="21">
        <f t="shared" si="0"/>
        <v>0</v>
      </c>
      <c r="H49" s="17" t="str">
        <f t="shared" si="1"/>
        <v>F</v>
      </c>
      <c r="I49" s="22"/>
    </row>
    <row r="50" spans="1:9" ht="16.5" x14ac:dyDescent="0.25">
      <c r="A50" s="19">
        <v>36</v>
      </c>
      <c r="B50" s="18"/>
      <c r="C50" s="18"/>
      <c r="D50" s="18"/>
      <c r="E50" s="20"/>
      <c r="F50" s="21"/>
      <c r="G50" s="21">
        <f t="shared" si="0"/>
        <v>0</v>
      </c>
      <c r="H50" s="17" t="str">
        <f t="shared" si="1"/>
        <v>F</v>
      </c>
      <c r="I50" s="22"/>
    </row>
    <row r="51" spans="1:9" ht="16.5" x14ac:dyDescent="0.25">
      <c r="A51" s="19">
        <v>37</v>
      </c>
      <c r="B51" s="18"/>
      <c r="C51" s="18"/>
      <c r="D51" s="18"/>
      <c r="E51" s="20"/>
      <c r="F51" s="21"/>
      <c r="G51" s="21">
        <f t="shared" si="0"/>
        <v>0</v>
      </c>
      <c r="H51" s="17" t="str">
        <f t="shared" si="1"/>
        <v>F</v>
      </c>
      <c r="I51" s="22"/>
    </row>
    <row r="52" spans="1:9" ht="16.5" x14ac:dyDescent="0.25">
      <c r="A52" s="19">
        <v>38</v>
      </c>
      <c r="B52" s="18"/>
      <c r="C52" s="18"/>
      <c r="D52" s="18"/>
      <c r="E52" s="20"/>
      <c r="F52" s="21"/>
      <c r="G52" s="21">
        <f t="shared" si="0"/>
        <v>0</v>
      </c>
      <c r="H52" s="17" t="str">
        <f t="shared" si="1"/>
        <v>F</v>
      </c>
      <c r="I52" s="22"/>
    </row>
    <row r="53" spans="1:9" ht="16.5" x14ac:dyDescent="0.25">
      <c r="A53" s="19">
        <v>39</v>
      </c>
      <c r="B53" s="18"/>
      <c r="C53" s="18"/>
      <c r="D53" s="18"/>
      <c r="E53" s="20"/>
      <c r="F53" s="21"/>
      <c r="G53" s="21">
        <f t="shared" si="0"/>
        <v>0</v>
      </c>
      <c r="H53" s="17" t="str">
        <f t="shared" si="1"/>
        <v>F</v>
      </c>
      <c r="I53" s="22"/>
    </row>
    <row r="54" spans="1:9" ht="16.5" x14ac:dyDescent="0.25">
      <c r="A54" s="19">
        <v>40</v>
      </c>
      <c r="B54" s="18"/>
      <c r="C54" s="18"/>
      <c r="D54" s="18"/>
      <c r="E54" s="20"/>
      <c r="F54" s="21"/>
      <c r="G54" s="21">
        <f t="shared" si="0"/>
        <v>0</v>
      </c>
      <c r="H54" s="17" t="str">
        <f t="shared" si="1"/>
        <v>F</v>
      </c>
      <c r="I54" s="22"/>
    </row>
    <row r="55" spans="1:9" ht="16.5" x14ac:dyDescent="0.25">
      <c r="A55" s="19">
        <v>41</v>
      </c>
      <c r="B55" s="18"/>
      <c r="C55" s="18"/>
      <c r="D55" s="18"/>
      <c r="E55" s="20"/>
      <c r="F55" s="21"/>
      <c r="G55" s="21">
        <f t="shared" si="0"/>
        <v>0</v>
      </c>
      <c r="H55" s="17" t="str">
        <f t="shared" si="1"/>
        <v>F</v>
      </c>
      <c r="I55" s="22"/>
    </row>
    <row r="56" spans="1:9" ht="16.5" x14ac:dyDescent="0.25">
      <c r="A56" s="19">
        <v>42</v>
      </c>
      <c r="B56" s="18"/>
      <c r="C56" s="18"/>
      <c r="D56" s="18"/>
      <c r="E56" s="20"/>
      <c r="F56" s="21"/>
      <c r="G56" s="21">
        <f t="shared" si="0"/>
        <v>0</v>
      </c>
      <c r="H56" s="17" t="str">
        <f t="shared" si="1"/>
        <v>F</v>
      </c>
      <c r="I56" s="22"/>
    </row>
    <row r="57" spans="1:9" ht="16.5" x14ac:dyDescent="0.25">
      <c r="A57" s="19">
        <v>43</v>
      </c>
      <c r="B57" s="18"/>
      <c r="C57" s="18"/>
      <c r="D57" s="18"/>
      <c r="E57" s="20"/>
      <c r="F57" s="21"/>
      <c r="G57" s="21">
        <f t="shared" si="0"/>
        <v>0</v>
      </c>
      <c r="H57" s="17" t="str">
        <f t="shared" si="1"/>
        <v>F</v>
      </c>
      <c r="I57" s="22"/>
    </row>
    <row r="58" spans="1:9" ht="16.5" x14ac:dyDescent="0.25">
      <c r="A58" s="19">
        <v>44</v>
      </c>
      <c r="B58" s="18"/>
      <c r="C58" s="18"/>
      <c r="D58" s="18"/>
      <c r="E58" s="20"/>
      <c r="F58" s="21"/>
      <c r="G58" s="21">
        <f t="shared" si="0"/>
        <v>0</v>
      </c>
      <c r="H58" s="17" t="str">
        <f t="shared" si="1"/>
        <v>F</v>
      </c>
      <c r="I58" s="22"/>
    </row>
    <row r="59" spans="1:9" ht="16.5" x14ac:dyDescent="0.25">
      <c r="A59" s="19">
        <v>45</v>
      </c>
      <c r="B59" s="18"/>
      <c r="C59" s="18"/>
      <c r="D59" s="18"/>
      <c r="E59" s="20"/>
      <c r="F59" s="21"/>
      <c r="G59" s="21">
        <f t="shared" si="0"/>
        <v>0</v>
      </c>
      <c r="H59" s="17" t="str">
        <f t="shared" si="1"/>
        <v>F</v>
      </c>
      <c r="I59" s="22"/>
    </row>
    <row r="60" spans="1:9" ht="16.5" x14ac:dyDescent="0.25">
      <c r="A60" s="19">
        <v>46</v>
      </c>
      <c r="B60" s="18"/>
      <c r="C60" s="18"/>
      <c r="D60" s="18"/>
      <c r="E60" s="20"/>
      <c r="F60" s="21"/>
      <c r="G60" s="21">
        <f t="shared" si="0"/>
        <v>0</v>
      </c>
      <c r="H60" s="17" t="str">
        <f t="shared" si="1"/>
        <v>F</v>
      </c>
      <c r="I60" s="22"/>
    </row>
    <row r="61" spans="1:9" ht="16.5" x14ac:dyDescent="0.25">
      <c r="A61" s="19">
        <v>47</v>
      </c>
      <c r="B61" s="18"/>
      <c r="C61" s="18"/>
      <c r="D61" s="18"/>
      <c r="E61" s="20"/>
      <c r="F61" s="21"/>
      <c r="G61" s="21">
        <f t="shared" si="0"/>
        <v>0</v>
      </c>
      <c r="H61" s="17" t="str">
        <f t="shared" si="1"/>
        <v>F</v>
      </c>
      <c r="I61" s="22"/>
    </row>
    <row r="62" spans="1:9" ht="16.5" x14ac:dyDescent="0.25">
      <c r="A62" s="19">
        <v>48</v>
      </c>
      <c r="B62" s="18"/>
      <c r="C62" s="18"/>
      <c r="D62" s="18"/>
      <c r="E62" s="20"/>
      <c r="F62" s="21"/>
      <c r="G62" s="21">
        <f t="shared" si="0"/>
        <v>0</v>
      </c>
      <c r="H62" s="17" t="str">
        <f t="shared" si="1"/>
        <v>F</v>
      </c>
      <c r="I62" s="22"/>
    </row>
    <row r="63" spans="1:9" ht="16.5" x14ac:dyDescent="0.25">
      <c r="A63" s="19">
        <v>49</v>
      </c>
      <c r="B63" s="18"/>
      <c r="C63" s="18"/>
      <c r="D63" s="18"/>
      <c r="E63" s="20"/>
      <c r="F63" s="21"/>
      <c r="G63" s="21">
        <f t="shared" si="0"/>
        <v>0</v>
      </c>
      <c r="H63" s="17" t="str">
        <f t="shared" si="1"/>
        <v>F</v>
      </c>
      <c r="I63" s="22"/>
    </row>
    <row r="64" spans="1:9" ht="16.5" x14ac:dyDescent="0.25">
      <c r="A64" s="19">
        <v>50</v>
      </c>
      <c r="B64" s="18"/>
      <c r="C64" s="18"/>
      <c r="D64" s="18"/>
      <c r="E64" s="20"/>
      <c r="F64" s="21"/>
      <c r="G64" s="21">
        <f t="shared" si="0"/>
        <v>0</v>
      </c>
      <c r="H64" s="17" t="str">
        <f t="shared" si="1"/>
        <v>F</v>
      </c>
      <c r="I64" s="22"/>
    </row>
    <row r="65" spans="1:9" ht="16.5" x14ac:dyDescent="0.25">
      <c r="A65" s="19">
        <v>51</v>
      </c>
      <c r="B65" s="18"/>
      <c r="C65" s="18"/>
      <c r="D65" s="18"/>
      <c r="E65" s="20"/>
      <c r="F65" s="21"/>
      <c r="G65" s="21">
        <f t="shared" si="0"/>
        <v>0</v>
      </c>
      <c r="H65" s="17" t="str">
        <f t="shared" si="1"/>
        <v>F</v>
      </c>
      <c r="I65" s="22"/>
    </row>
    <row r="66" spans="1:9" ht="16.5" x14ac:dyDescent="0.25">
      <c r="A66" s="19">
        <v>52</v>
      </c>
      <c r="B66" s="18"/>
      <c r="C66" s="18"/>
      <c r="D66" s="18"/>
      <c r="E66" s="20"/>
      <c r="F66" s="21"/>
      <c r="G66" s="21">
        <f t="shared" si="0"/>
        <v>0</v>
      </c>
      <c r="H66" s="17" t="str">
        <f t="shared" si="1"/>
        <v>F</v>
      </c>
      <c r="I66" s="22"/>
    </row>
    <row r="67" spans="1:9" ht="15.75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5.75" x14ac:dyDescent="0.25">
      <c r="A68" s="9" t="str">
        <f>"Cộng danh sách gồm "</f>
        <v xml:space="preserve">Cộng danh sách gồm </v>
      </c>
      <c r="B68" s="9"/>
      <c r="C68" s="9"/>
      <c r="D68" s="10">
        <f>COUNTA(H15:H66)</f>
        <v>52</v>
      </c>
      <c r="E68" s="11">
        <v>1</v>
      </c>
      <c r="F68" s="12"/>
      <c r="G68" s="1"/>
      <c r="H68" s="1"/>
      <c r="I68" s="1"/>
    </row>
    <row r="69" spans="1:9" ht="15.75" x14ac:dyDescent="0.25">
      <c r="A69" s="49" t="s">
        <v>19</v>
      </c>
      <c r="B69" s="49"/>
      <c r="C69" s="49"/>
      <c r="D69" s="13">
        <f>COUNTIF(G15:G66,"&gt;=5")</f>
        <v>0</v>
      </c>
      <c r="E69" s="14">
        <f>D69/D68</f>
        <v>0</v>
      </c>
      <c r="F69" s="15"/>
      <c r="G69" s="1"/>
      <c r="H69" s="1"/>
      <c r="I69" s="1"/>
    </row>
    <row r="70" spans="1:9" ht="15.75" x14ac:dyDescent="0.25">
      <c r="A70" s="49" t="s">
        <v>20</v>
      </c>
      <c r="B70" s="49"/>
      <c r="C70" s="49"/>
      <c r="D70" s="13">
        <f>COUNTIF(G15:G66,"&lt;5")</f>
        <v>52</v>
      </c>
      <c r="E70" s="14">
        <f>D70/D68</f>
        <v>1</v>
      </c>
      <c r="F70" s="15"/>
      <c r="G70" s="1"/>
      <c r="H70" s="1"/>
      <c r="I70" s="1"/>
    </row>
    <row r="71" spans="1:9" ht="15.75" x14ac:dyDescent="0.25">
      <c r="A71" s="16"/>
      <c r="B71" s="16"/>
      <c r="C71" s="4"/>
      <c r="D71" s="16"/>
      <c r="E71" s="3"/>
      <c r="F71" s="1"/>
      <c r="G71" s="1"/>
      <c r="H71" s="1"/>
      <c r="I71" s="1"/>
    </row>
    <row r="72" spans="1:9" ht="15.75" x14ac:dyDescent="0.25">
      <c r="A72" s="1"/>
      <c r="B72" s="1"/>
      <c r="C72" s="1"/>
      <c r="D72" s="1"/>
      <c r="E72" s="43" t="str">
        <f ca="1">"TP. Hồ Chí Minh, ngày "&amp;  DAY(NOW())&amp;" tháng " &amp;MONTH(NOW())&amp;" năm "&amp;YEAR(NOW())</f>
        <v>TP. Hồ Chí Minh, ngày 26 tháng 1 năm 2021</v>
      </c>
      <c r="F72" s="43"/>
      <c r="G72" s="43"/>
      <c r="H72" s="43"/>
      <c r="I72" s="43"/>
    </row>
    <row r="73" spans="1:9" ht="15.75" x14ac:dyDescent="0.25">
      <c r="A73" s="51" t="s">
        <v>21</v>
      </c>
      <c r="B73" s="51"/>
      <c r="C73" s="51"/>
      <c r="D73" s="1"/>
      <c r="E73" s="51" t="s">
        <v>22</v>
      </c>
      <c r="F73" s="51"/>
      <c r="G73" s="51"/>
      <c r="H73" s="51"/>
      <c r="I73" s="51"/>
    </row>
  </sheetData>
  <protectedRanges>
    <protectedRange sqref="I15:I66" name="Range4"/>
    <protectedRange sqref="B15:F66" name="Range3"/>
    <protectedRange sqref="C8:C10 G8:G9" name="Range2"/>
    <protectedRange sqref="A4" name="Range1"/>
    <protectedRange sqref="E13:F13" name="Range6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3:C73"/>
    <mergeCell ref="E73:I73"/>
    <mergeCell ref="A10:B10"/>
    <mergeCell ref="C10:D10"/>
    <mergeCell ref="A12:A13"/>
    <mergeCell ref="B12:B13"/>
    <mergeCell ref="C12:D13"/>
    <mergeCell ref="G12:H12"/>
    <mergeCell ref="I12:I13"/>
    <mergeCell ref="C14:D14"/>
    <mergeCell ref="A69:C69"/>
    <mergeCell ref="A70:C70"/>
    <mergeCell ref="E72:I72"/>
  </mergeCells>
  <conditionalFormatting sqref="H15:H66">
    <cfRule type="cellIs" dxfId="1" priority="2" stopIfTrue="1" operator="equal">
      <formula>"F"</formula>
    </cfRule>
  </conditionalFormatting>
  <conditionalFormatting sqref="G15:G66">
    <cfRule type="expression" dxfId="0" priority="1" stopIfTrue="1">
      <formula>MAX(#REF!)&lt;4</formula>
    </cfRule>
  </conditionalFormatting>
  <pageMargins left="0.14583333333333334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06ĐH_HTTT</vt:lpstr>
      <vt:lpstr>06ĐH_KTMT1</vt:lpstr>
      <vt:lpstr>06ĐH_KTMT2</vt:lpstr>
      <vt:lpstr>06ĐH_KTMT3</vt:lpstr>
      <vt:lpstr>06ĐH_KTMT4</vt:lpstr>
      <vt:lpstr>06ĐH_KT</vt:lpstr>
      <vt:lpstr>06ĐH_TV</vt:lpstr>
      <vt:lpstr>06ĐH_CTN</vt:lpstr>
      <vt:lpstr>06ĐH_BĐKH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2021-01-26T01:24:23Z</dcterms:modified>
</cp:coreProperties>
</file>