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345" windowWidth="19815" windowHeight="7665"/>
  </bookViews>
  <sheets>
    <sheet name="TỔNG KẾT - NGUYÊN LÝ II" sheetId="5" r:id="rId1"/>
  </sheets>
  <calcPr calcId="125725"/>
</workbook>
</file>

<file path=xl/calcChain.xml><?xml version="1.0" encoding="utf-8"?>
<calcChain xmlns="http://schemas.openxmlformats.org/spreadsheetml/2006/main">
  <c r="E41" i="5"/>
  <c r="A37"/>
  <c r="G35"/>
  <c r="H35" s="1"/>
  <c r="G34"/>
  <c r="H34" s="1"/>
  <c r="G33"/>
  <c r="H33" s="1"/>
  <c r="G32"/>
  <c r="H32" s="1"/>
  <c r="G31"/>
  <c r="H31" s="1"/>
  <c r="G30"/>
  <c r="H30" s="1"/>
  <c r="G29"/>
  <c r="H29" s="1"/>
  <c r="G28"/>
  <c r="H28" s="1"/>
  <c r="G27"/>
  <c r="H27" s="1"/>
  <c r="G26"/>
  <c r="H26" s="1"/>
  <c r="G25"/>
  <c r="H25" s="1"/>
  <c r="G24"/>
  <c r="H24" s="1"/>
  <c r="G23"/>
  <c r="H23" s="1"/>
  <c r="G22"/>
  <c r="H22" s="1"/>
  <c r="G21"/>
  <c r="H21" s="1"/>
  <c r="G20"/>
  <c r="H20" s="1"/>
  <c r="G19"/>
  <c r="H19" s="1"/>
  <c r="G18"/>
  <c r="H18" s="1"/>
  <c r="G17"/>
  <c r="H17" s="1"/>
  <c r="G16"/>
  <c r="H16" s="1"/>
  <c r="G15"/>
  <c r="H15" s="1"/>
  <c r="G14"/>
  <c r="D38" l="1"/>
  <c r="H14"/>
  <c r="D37" s="1"/>
  <c r="E39" s="1"/>
  <c r="E38" l="1"/>
</calcChain>
</file>

<file path=xl/sharedStrings.xml><?xml version="1.0" encoding="utf-8"?>
<sst xmlns="http://schemas.openxmlformats.org/spreadsheetml/2006/main" count="94" uniqueCount="88">
  <si>
    <t>TRƯỜNG ĐH TÀI NGUYÊN VÀ MÔI TRƯỜNG</t>
  </si>
  <si>
    <t>CỘNG HÒA XÃ HỘI CHỦ NGHĨA VIỆT NAM</t>
  </si>
  <si>
    <t>TP. HỒ CHÍ MINH</t>
  </si>
  <si>
    <t xml:space="preserve">                                                                         Độc lập - Tự do - Hạnh phúc</t>
  </si>
  <si>
    <t xml:space="preserve">KHOA LÝ LUẬN CHÍNH TRỊ </t>
  </si>
  <si>
    <t>STT</t>
  </si>
  <si>
    <t>MSV</t>
  </si>
  <si>
    <t>HỌ VÀ TÊN</t>
  </si>
  <si>
    <t xml:space="preserve">Điểm 
QT
</t>
  </si>
  <si>
    <t xml:space="preserve">Điểm thi KT HP </t>
  </si>
  <si>
    <t>ĐIỂM 
TỔNG KẾT</t>
  </si>
  <si>
    <t>GHI CHÚ</t>
  </si>
  <si>
    <t>HỆ 10</t>
  </si>
  <si>
    <t>HỆ 4</t>
  </si>
  <si>
    <t>Số sinh viên đạt</t>
  </si>
  <si>
    <t>Số sinh viên không đạt</t>
  </si>
  <si>
    <t xml:space="preserve">  </t>
  </si>
  <si>
    <t>Vy</t>
  </si>
  <si>
    <t>Lâm</t>
  </si>
  <si>
    <t>Thắm</t>
  </si>
  <si>
    <t>My</t>
  </si>
  <si>
    <t xml:space="preserve">Trần Thị Nhã </t>
  </si>
  <si>
    <t>Khuyên</t>
  </si>
  <si>
    <t xml:space="preserve">Trần Thị Hải </t>
  </si>
  <si>
    <t>Lý</t>
  </si>
  <si>
    <t xml:space="preserve">Nguyễn Phúc </t>
  </si>
  <si>
    <t xml:space="preserve">Nguyên </t>
  </si>
  <si>
    <t xml:space="preserve">Hùng </t>
  </si>
  <si>
    <t xml:space="preserve">Phạm Diệp Thanh </t>
  </si>
  <si>
    <t xml:space="preserve">Xuân </t>
  </si>
  <si>
    <t xml:space="preserve">Nguyễn Thị Bé </t>
  </si>
  <si>
    <t>Lan</t>
  </si>
  <si>
    <t xml:space="preserve">Lê Văn </t>
  </si>
  <si>
    <t xml:space="preserve">Võ Thị Tú </t>
  </si>
  <si>
    <t>Quyên</t>
  </si>
  <si>
    <t xml:space="preserve">Võ Thị Bích </t>
  </si>
  <si>
    <t xml:space="preserve">Trâm </t>
  </si>
  <si>
    <t xml:space="preserve">Trần Thảo </t>
  </si>
  <si>
    <t xml:space="preserve">Phạm Lê Hoàng </t>
  </si>
  <si>
    <t>Hiệp</t>
  </si>
  <si>
    <t xml:space="preserve">Lê Minh </t>
  </si>
  <si>
    <t xml:space="preserve">Ý </t>
  </si>
  <si>
    <t xml:space="preserve">Nguyễn Xuân </t>
  </si>
  <si>
    <t xml:space="preserve">Nguyễn Trình Như </t>
  </si>
  <si>
    <t xml:space="preserve">Bùi Thị Kim </t>
  </si>
  <si>
    <t xml:space="preserve">Chi </t>
  </si>
  <si>
    <t xml:space="preserve">Đào Lê Trang </t>
  </si>
  <si>
    <t xml:space="preserve">Nhã </t>
  </si>
  <si>
    <t xml:space="preserve">Huỳnh Thị Ngọc </t>
  </si>
  <si>
    <t xml:space="preserve">Phú </t>
  </si>
  <si>
    <t xml:space="preserve">Nguyễn Thị Hằng </t>
  </si>
  <si>
    <t xml:space="preserve">Nga </t>
  </si>
  <si>
    <t>02DH_TV2</t>
  </si>
  <si>
    <t>03DH_TD2</t>
  </si>
  <si>
    <t>03DH_CTN2</t>
  </si>
  <si>
    <t>03DH_KTMT4</t>
  </si>
  <si>
    <t>03DH_QLBD</t>
  </si>
  <si>
    <t>04DH_CTN2</t>
  </si>
  <si>
    <t>04DH_KT2</t>
  </si>
  <si>
    <t>04DH_TD1</t>
  </si>
  <si>
    <t>04DH_TD3</t>
  </si>
  <si>
    <t>04DH_DC3</t>
  </si>
  <si>
    <t>03DH_QTTH1</t>
  </si>
  <si>
    <t>03DH_QTTH3</t>
  </si>
  <si>
    <t>04DH_QTKD3</t>
  </si>
  <si>
    <t>04DH_KTTN2</t>
  </si>
  <si>
    <t>07CD_DC</t>
  </si>
  <si>
    <t>SỐ TÍN CHỈ : 3</t>
  </si>
  <si>
    <t xml:space="preserve">                  HỌC KỲ: II</t>
  </si>
  <si>
    <t xml:space="preserve"> </t>
  </si>
  <si>
    <t xml:space="preserve">                                                         NĂM HỌC 2016-2017</t>
  </si>
  <si>
    <t>Hoàng</t>
  </si>
  <si>
    <t xml:space="preserve">Nguyễn Quốc  </t>
  </si>
  <si>
    <t xml:space="preserve">          PHÓ TRƯỞNG KHOA - PHỤ TRÁCH KHOA</t>
  </si>
  <si>
    <t xml:space="preserve">     LỚP: HỌC LẠI</t>
  </si>
  <si>
    <t xml:space="preserve"> Hồ Ngọc Vinh </t>
  </si>
  <si>
    <t xml:space="preserve">     GIẢNG VIÊN: NGUYỄN THỊ NGỌC</t>
  </si>
  <si>
    <t xml:space="preserve">                                                Nguyễn Thị Ngọc</t>
  </si>
  <si>
    <t xml:space="preserve">Mai Thành </t>
  </si>
  <si>
    <t>Đồng</t>
  </si>
  <si>
    <t xml:space="preserve">Nguyễn Nhật </t>
  </si>
  <si>
    <t>Đông</t>
  </si>
  <si>
    <t xml:space="preserve">Nguyễn Âu Hải </t>
  </si>
  <si>
    <t xml:space="preserve">Đào Vân </t>
  </si>
  <si>
    <t>04ĐH_TĐ1</t>
  </si>
  <si>
    <t>02DH_QLDD4</t>
  </si>
  <si>
    <t xml:space="preserve">     HỌC PHẦN: NHỮNG  NLCB CỦA CNMLN  2 </t>
  </si>
  <si>
    <t>GIẢNG VIÊN GIẢNG DẠY</t>
  </si>
</sst>
</file>

<file path=xl/styles.xml><?xml version="1.0" encoding="utf-8"?>
<styleSheet xmlns="http://schemas.openxmlformats.org/spreadsheetml/2006/main">
  <numFmts count="4">
    <numFmt numFmtId="164" formatCode="0#"/>
    <numFmt numFmtId="165" formatCode="0.0"/>
    <numFmt numFmtId="166" formatCode="0.0%"/>
    <numFmt numFmtId="167" formatCode="&quot;0&quot;#"/>
  </numFmts>
  <fonts count="9"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b/>
      <sz val="15"/>
      <name val="Times New Roman"/>
      <family val="1"/>
    </font>
    <font>
      <i/>
      <sz val="12"/>
      <name val="Times New Roman"/>
      <family val="1"/>
    </font>
    <font>
      <b/>
      <sz val="13"/>
      <color theme="1"/>
      <name val="Times New Roman"/>
      <family val="1"/>
    </font>
    <font>
      <b/>
      <sz val="12"/>
      <color theme="1"/>
      <name val="Times New Roman"/>
      <family val="1"/>
    </font>
    <font>
      <sz val="10"/>
      <color indexed="8"/>
      <name val="Arial"/>
      <family val="2"/>
    </font>
    <font>
      <sz val="13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42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1" fillId="0" borderId="0" xfId="0" applyFont="1" applyAlignment="1"/>
    <xf numFmtId="0" fontId="2" fillId="0" borderId="0" xfId="0" applyFont="1" applyAlignment="1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textRotation="90" readingOrder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9" fontId="1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/>
    </xf>
    <xf numFmtId="165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0" xfId="0" applyNumberFormat="1" applyFont="1"/>
    <xf numFmtId="0" fontId="1" fillId="0" borderId="1" xfId="0" applyFont="1" applyBorder="1" applyAlignment="1"/>
    <xf numFmtId="0" fontId="1" fillId="0" borderId="1" xfId="0" applyFont="1" applyBorder="1" applyAlignment="1">
      <alignment horizontal="right"/>
    </xf>
    <xf numFmtId="9" fontId="2" fillId="0" borderId="1" xfId="0" applyNumberFormat="1" applyFont="1" applyBorder="1" applyAlignment="1">
      <alignment horizontal="right"/>
    </xf>
    <xf numFmtId="0" fontId="1" fillId="0" borderId="0" xfId="0" applyFont="1" applyBorder="1" applyAlignment="1"/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right" vertical="center"/>
    </xf>
    <xf numFmtId="166" fontId="1" fillId="0" borderId="1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6" fillId="0" borderId="0" xfId="0" applyFont="1"/>
    <xf numFmtId="0" fontId="6" fillId="0" borderId="0" xfId="0" applyFont="1" applyAlignment="1"/>
    <xf numFmtId="0" fontId="6" fillId="0" borderId="0" xfId="0" applyFont="1" applyAlignment="1">
      <alignment horizontal="center"/>
    </xf>
    <xf numFmtId="167" fontId="8" fillId="0" borderId="1" xfId="0" quotePrefix="1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left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8" fillId="0" borderId="3" xfId="0" applyFont="1" applyFill="1" applyBorder="1"/>
    <xf numFmtId="0" fontId="8" fillId="0" borderId="4" xfId="0" applyFont="1" applyFill="1" applyBorder="1"/>
  </cellXfs>
  <cellStyles count="2">
    <cellStyle name="Normal" xfId="0" builtinId="0"/>
    <cellStyle name="Normal 2" xfId="1"/>
  </cellStyles>
  <dxfs count="3"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8"/>
  <sheetViews>
    <sheetView tabSelected="1" topLeftCell="A26" workbookViewId="0">
      <selection activeCell="E41" sqref="E41:I41"/>
    </sheetView>
  </sheetViews>
  <sheetFormatPr defaultRowHeight="15"/>
  <cols>
    <col min="1" max="1" width="4.42578125" customWidth="1"/>
    <col min="2" max="2" width="14.42578125" customWidth="1"/>
    <col min="3" max="3" width="19" customWidth="1"/>
    <col min="4" max="4" width="8.42578125" customWidth="1"/>
    <col min="7" max="7" width="10.140625" bestFit="1" customWidth="1"/>
    <col min="8" max="8" width="6.85546875" customWidth="1"/>
    <col min="9" max="9" width="15.42578125" customWidth="1"/>
  </cols>
  <sheetData>
    <row r="1" spans="1:10" ht="15.75">
      <c r="A1" s="34" t="s">
        <v>0</v>
      </c>
      <c r="B1" s="34"/>
      <c r="C1" s="34"/>
      <c r="D1" s="34"/>
      <c r="E1" s="34" t="s">
        <v>1</v>
      </c>
      <c r="F1" s="34"/>
      <c r="G1" s="34"/>
      <c r="H1" s="34"/>
      <c r="I1" s="34"/>
    </row>
    <row r="2" spans="1:10" ht="15.75">
      <c r="A2" s="34" t="s">
        <v>2</v>
      </c>
      <c r="B2" s="34"/>
      <c r="C2" s="34"/>
      <c r="D2" s="34"/>
      <c r="E2" s="33" t="s">
        <v>3</v>
      </c>
      <c r="F2" s="33"/>
      <c r="G2" s="33"/>
      <c r="H2" s="33"/>
      <c r="I2" s="33"/>
    </row>
    <row r="3" spans="1:10" ht="15.75">
      <c r="A3" s="34" t="s">
        <v>4</v>
      </c>
      <c r="B3" s="34"/>
      <c r="C3" s="34"/>
      <c r="D3" s="34"/>
      <c r="E3" s="1"/>
      <c r="F3" s="2"/>
      <c r="G3" s="2"/>
      <c r="H3" s="2"/>
      <c r="I3" s="2"/>
    </row>
    <row r="4" spans="1:10" ht="15.75">
      <c r="A4" s="33"/>
      <c r="B4" s="33"/>
      <c r="C4" s="33"/>
      <c r="D4" s="33"/>
      <c r="E4" s="2"/>
      <c r="F4" s="2"/>
      <c r="G4" s="2"/>
      <c r="H4" s="2"/>
      <c r="I4" s="2"/>
    </row>
    <row r="5" spans="1:10" ht="19.5">
      <c r="A5" s="3"/>
      <c r="B5" s="3"/>
      <c r="C5" s="3"/>
      <c r="D5" s="3"/>
      <c r="E5" s="3"/>
      <c r="F5" s="3"/>
      <c r="G5" s="3"/>
      <c r="H5" s="3"/>
      <c r="I5" s="3"/>
    </row>
    <row r="6" spans="1:10" ht="15.75">
      <c r="A6" s="33"/>
      <c r="B6" s="33"/>
      <c r="C6" s="33"/>
      <c r="D6" s="33"/>
      <c r="E6" s="33"/>
      <c r="F6" s="33"/>
      <c r="G6" s="33"/>
      <c r="H6" s="33"/>
      <c r="I6" s="33"/>
    </row>
    <row r="7" spans="1:10" ht="15.75">
      <c r="A7" s="37" t="s">
        <v>86</v>
      </c>
      <c r="B7" s="37"/>
      <c r="C7" s="37"/>
      <c r="D7" s="37"/>
      <c r="E7" s="37"/>
      <c r="F7" s="4" t="s">
        <v>67</v>
      </c>
      <c r="G7" s="5"/>
      <c r="H7" s="6"/>
      <c r="I7" s="6"/>
    </row>
    <row r="8" spans="1:10" ht="15.75">
      <c r="A8" s="7" t="s">
        <v>74</v>
      </c>
      <c r="B8" s="7"/>
      <c r="C8" s="7"/>
      <c r="D8" s="7"/>
      <c r="E8" s="7" t="s">
        <v>68</v>
      </c>
      <c r="F8" s="7"/>
      <c r="G8" s="5"/>
      <c r="H8" s="6"/>
      <c r="I8" s="6"/>
    </row>
    <row r="9" spans="1:10" ht="15.75">
      <c r="A9" s="7" t="s">
        <v>76</v>
      </c>
      <c r="B9" s="7"/>
      <c r="C9" s="7"/>
      <c r="D9" s="7" t="s">
        <v>69</v>
      </c>
      <c r="E9" s="8" t="s">
        <v>70</v>
      </c>
      <c r="F9" s="9"/>
      <c r="G9" s="9"/>
      <c r="H9" s="2"/>
      <c r="I9" s="2"/>
      <c r="J9" s="2"/>
    </row>
    <row r="10" spans="1:10" ht="15.75">
      <c r="A10" s="2"/>
      <c r="B10" s="2"/>
      <c r="C10" s="2"/>
      <c r="D10" s="2"/>
      <c r="E10" s="2"/>
      <c r="F10" s="2"/>
      <c r="G10" s="2"/>
      <c r="H10" s="2"/>
      <c r="I10" s="2"/>
    </row>
    <row r="11" spans="1:10" ht="47.25">
      <c r="A11" s="10" t="s">
        <v>5</v>
      </c>
      <c r="B11" s="11" t="s">
        <v>6</v>
      </c>
      <c r="C11" s="38" t="s">
        <v>7</v>
      </c>
      <c r="D11" s="39"/>
      <c r="E11" s="12" t="s">
        <v>8</v>
      </c>
      <c r="F11" s="12" t="s">
        <v>9</v>
      </c>
      <c r="G11" s="12" t="s">
        <v>10</v>
      </c>
      <c r="H11" s="12"/>
      <c r="I11" s="13" t="s">
        <v>11</v>
      </c>
    </row>
    <row r="12" spans="1:10" ht="15.75">
      <c r="A12" s="10"/>
      <c r="B12" s="11"/>
      <c r="C12" s="38"/>
      <c r="D12" s="39"/>
      <c r="E12" s="14">
        <v>0.3</v>
      </c>
      <c r="F12" s="14">
        <v>0.7</v>
      </c>
      <c r="G12" s="13" t="s">
        <v>12</v>
      </c>
      <c r="H12" s="13" t="s">
        <v>13</v>
      </c>
      <c r="I12" s="13"/>
    </row>
    <row r="13" spans="1:10" ht="15.75">
      <c r="A13" s="11">
        <v>1</v>
      </c>
      <c r="B13" s="11">
        <v>2</v>
      </c>
      <c r="C13" s="38">
        <v>3</v>
      </c>
      <c r="D13" s="39"/>
      <c r="E13" s="11">
        <v>4</v>
      </c>
      <c r="F13" s="11">
        <v>5</v>
      </c>
      <c r="G13" s="11">
        <v>6</v>
      </c>
      <c r="H13" s="11">
        <v>7</v>
      </c>
      <c r="I13" s="13">
        <v>8</v>
      </c>
    </row>
    <row r="14" spans="1:10" ht="16.5">
      <c r="A14" s="15">
        <v>1</v>
      </c>
      <c r="B14" s="31">
        <v>250050072</v>
      </c>
      <c r="C14" s="40" t="s">
        <v>21</v>
      </c>
      <c r="D14" s="41" t="s">
        <v>22</v>
      </c>
      <c r="E14" s="16">
        <v>4</v>
      </c>
      <c r="F14" s="16">
        <v>6</v>
      </c>
      <c r="G14" s="16">
        <f t="shared" ref="G14:G35" si="0">E14*$E$12+F14*$F$12</f>
        <v>5.3999999999999995</v>
      </c>
      <c r="H14" s="17" t="str">
        <f t="shared" ref="H14:H35" si="1">IF(G14&lt;4,"F",IF(G14&lt;=4.9,"D",IF(G14&lt;=5.4,"D+",IF(G14&lt;=5.9,"C",IF(G14&lt;=6.9,"C+",IF(G14&lt;=7.9,"B",IF(G14&lt;=8.4,"B+","A")))))))</f>
        <v>D+</v>
      </c>
      <c r="I14" s="32" t="s">
        <v>52</v>
      </c>
    </row>
    <row r="15" spans="1:10" ht="16.5">
      <c r="A15" s="15">
        <v>2</v>
      </c>
      <c r="B15" s="31">
        <v>250050077</v>
      </c>
      <c r="C15" s="40" t="s">
        <v>23</v>
      </c>
      <c r="D15" s="41" t="s">
        <v>24</v>
      </c>
      <c r="E15" s="16">
        <v>3</v>
      </c>
      <c r="F15" s="16">
        <v>7</v>
      </c>
      <c r="G15" s="16">
        <f t="shared" si="0"/>
        <v>5.7999999999999989</v>
      </c>
      <c r="H15" s="17" t="str">
        <f t="shared" si="1"/>
        <v>C</v>
      </c>
      <c r="I15" s="32" t="s">
        <v>52</v>
      </c>
    </row>
    <row r="16" spans="1:10" ht="16.5">
      <c r="A16" s="15">
        <v>3</v>
      </c>
      <c r="B16" s="31">
        <v>350030088</v>
      </c>
      <c r="C16" s="40" t="s">
        <v>25</v>
      </c>
      <c r="D16" s="41" t="s">
        <v>26</v>
      </c>
      <c r="E16" s="16">
        <v>9</v>
      </c>
      <c r="F16" s="16">
        <v>7</v>
      </c>
      <c r="G16" s="16">
        <f t="shared" si="0"/>
        <v>7.6</v>
      </c>
      <c r="H16" s="17" t="str">
        <f t="shared" si="1"/>
        <v>B</v>
      </c>
      <c r="I16" s="32" t="s">
        <v>53</v>
      </c>
    </row>
    <row r="17" spans="1:9" ht="16.5">
      <c r="A17" s="15">
        <v>4</v>
      </c>
      <c r="B17" s="31">
        <v>350060069</v>
      </c>
      <c r="C17" s="40" t="s">
        <v>83</v>
      </c>
      <c r="D17" s="41" t="s">
        <v>27</v>
      </c>
      <c r="E17" s="16">
        <v>7</v>
      </c>
      <c r="F17" s="16">
        <v>7</v>
      </c>
      <c r="G17" s="16">
        <f t="shared" si="0"/>
        <v>7</v>
      </c>
      <c r="H17" s="17" t="str">
        <f t="shared" si="1"/>
        <v>B</v>
      </c>
      <c r="I17" s="32" t="s">
        <v>54</v>
      </c>
    </row>
    <row r="18" spans="1:9" ht="16.5">
      <c r="A18" s="15">
        <v>5</v>
      </c>
      <c r="B18" s="31">
        <v>350020428</v>
      </c>
      <c r="C18" s="40" t="s">
        <v>28</v>
      </c>
      <c r="D18" s="41" t="s">
        <v>29</v>
      </c>
      <c r="E18" s="16">
        <v>6</v>
      </c>
      <c r="F18" s="16">
        <v>6.5</v>
      </c>
      <c r="G18" s="16">
        <f t="shared" si="0"/>
        <v>6.35</v>
      </c>
      <c r="H18" s="17" t="str">
        <f t="shared" si="1"/>
        <v>C+</v>
      </c>
      <c r="I18" s="32" t="s">
        <v>55</v>
      </c>
    </row>
    <row r="19" spans="1:9" ht="16.5">
      <c r="A19" s="15">
        <v>6</v>
      </c>
      <c r="B19" s="31">
        <v>350040066</v>
      </c>
      <c r="C19" s="40" t="s">
        <v>30</v>
      </c>
      <c r="D19" s="41" t="s">
        <v>31</v>
      </c>
      <c r="E19" s="16">
        <v>5</v>
      </c>
      <c r="F19" s="16">
        <v>7.5</v>
      </c>
      <c r="G19" s="16">
        <f t="shared" si="0"/>
        <v>6.75</v>
      </c>
      <c r="H19" s="17" t="str">
        <f t="shared" si="1"/>
        <v>C+</v>
      </c>
      <c r="I19" s="32" t="s">
        <v>56</v>
      </c>
    </row>
    <row r="20" spans="1:9" ht="16.5">
      <c r="A20" s="15">
        <v>7</v>
      </c>
      <c r="B20" s="31">
        <v>450060044</v>
      </c>
      <c r="C20" s="40" t="s">
        <v>32</v>
      </c>
      <c r="D20" s="41" t="s">
        <v>18</v>
      </c>
      <c r="E20" s="16">
        <v>4</v>
      </c>
      <c r="F20" s="16">
        <v>7</v>
      </c>
      <c r="G20" s="16">
        <f t="shared" si="0"/>
        <v>6.1</v>
      </c>
      <c r="H20" s="17" t="str">
        <f t="shared" si="1"/>
        <v>C+</v>
      </c>
      <c r="I20" s="32" t="s">
        <v>57</v>
      </c>
    </row>
    <row r="21" spans="1:9" ht="16.5">
      <c r="A21" s="15">
        <v>8</v>
      </c>
      <c r="B21" s="31">
        <v>450060052</v>
      </c>
      <c r="C21" s="40" t="s">
        <v>33</v>
      </c>
      <c r="D21" s="41" t="s">
        <v>34</v>
      </c>
      <c r="E21" s="16">
        <v>7</v>
      </c>
      <c r="F21" s="16">
        <v>8</v>
      </c>
      <c r="G21" s="16">
        <f t="shared" si="0"/>
        <v>7.6999999999999993</v>
      </c>
      <c r="H21" s="17" t="str">
        <f t="shared" si="1"/>
        <v>B</v>
      </c>
      <c r="I21" s="32" t="s">
        <v>57</v>
      </c>
    </row>
    <row r="22" spans="1:9" ht="16.5">
      <c r="A22" s="15">
        <v>9</v>
      </c>
      <c r="B22" s="31">
        <v>450010090</v>
      </c>
      <c r="C22" s="40" t="s">
        <v>35</v>
      </c>
      <c r="D22" s="41" t="s">
        <v>36</v>
      </c>
      <c r="E22" s="16">
        <v>8</v>
      </c>
      <c r="F22" s="16">
        <v>8</v>
      </c>
      <c r="G22" s="16">
        <f t="shared" si="0"/>
        <v>8</v>
      </c>
      <c r="H22" s="17" t="str">
        <f t="shared" si="1"/>
        <v>B+</v>
      </c>
      <c r="I22" s="32" t="s">
        <v>58</v>
      </c>
    </row>
    <row r="23" spans="1:9" ht="16.5">
      <c r="A23" s="15">
        <v>10</v>
      </c>
      <c r="B23" s="31">
        <v>450010103</v>
      </c>
      <c r="C23" s="40" t="s">
        <v>37</v>
      </c>
      <c r="D23" s="41" t="s">
        <v>17</v>
      </c>
      <c r="E23" s="16">
        <v>9</v>
      </c>
      <c r="F23" s="16">
        <v>8</v>
      </c>
      <c r="G23" s="16">
        <f t="shared" si="0"/>
        <v>8.2999999999999989</v>
      </c>
      <c r="H23" s="17" t="str">
        <f t="shared" si="1"/>
        <v>B+</v>
      </c>
      <c r="I23" s="32" t="s">
        <v>58</v>
      </c>
    </row>
    <row r="24" spans="1:9" ht="16.5">
      <c r="A24" s="15">
        <v>11</v>
      </c>
      <c r="B24" s="31">
        <v>450030025</v>
      </c>
      <c r="C24" s="40" t="s">
        <v>38</v>
      </c>
      <c r="D24" s="41" t="s">
        <v>39</v>
      </c>
      <c r="E24" s="16">
        <v>9</v>
      </c>
      <c r="F24" s="16">
        <v>7.5</v>
      </c>
      <c r="G24" s="16">
        <f t="shared" si="0"/>
        <v>7.9499999999999993</v>
      </c>
      <c r="H24" s="17" t="str">
        <f t="shared" si="1"/>
        <v>B+</v>
      </c>
      <c r="I24" s="32" t="s">
        <v>59</v>
      </c>
    </row>
    <row r="25" spans="1:9" ht="16.5">
      <c r="A25" s="15">
        <v>12</v>
      </c>
      <c r="B25" s="31">
        <v>450030157</v>
      </c>
      <c r="C25" s="40" t="s">
        <v>40</v>
      </c>
      <c r="D25" s="41" t="s">
        <v>41</v>
      </c>
      <c r="E25" s="16">
        <v>6</v>
      </c>
      <c r="F25" s="16">
        <v>8</v>
      </c>
      <c r="G25" s="16">
        <f t="shared" si="0"/>
        <v>7.3999999999999995</v>
      </c>
      <c r="H25" s="17" t="str">
        <f t="shared" si="1"/>
        <v>B</v>
      </c>
      <c r="I25" s="32" t="s">
        <v>60</v>
      </c>
    </row>
    <row r="26" spans="1:9" ht="16.5">
      <c r="A26" s="15">
        <v>13</v>
      </c>
      <c r="B26" s="31">
        <v>450100114</v>
      </c>
      <c r="C26" s="40" t="s">
        <v>42</v>
      </c>
      <c r="D26" s="41" t="s">
        <v>19</v>
      </c>
      <c r="E26" s="16">
        <v>7</v>
      </c>
      <c r="F26" s="16">
        <v>7</v>
      </c>
      <c r="G26" s="16">
        <f t="shared" si="0"/>
        <v>7</v>
      </c>
      <c r="H26" s="17" t="str">
        <f t="shared" si="1"/>
        <v>B</v>
      </c>
      <c r="I26" s="32" t="s">
        <v>61</v>
      </c>
    </row>
    <row r="27" spans="1:9" ht="16.5">
      <c r="A27" s="15">
        <v>14</v>
      </c>
      <c r="B27" s="31">
        <v>250040209</v>
      </c>
      <c r="C27" s="40" t="s">
        <v>78</v>
      </c>
      <c r="D27" s="41" t="s">
        <v>79</v>
      </c>
      <c r="E27" s="16">
        <v>7</v>
      </c>
      <c r="F27" s="16">
        <v>7</v>
      </c>
      <c r="G27" s="16">
        <f t="shared" si="0"/>
        <v>7</v>
      </c>
      <c r="H27" s="17" t="str">
        <f t="shared" si="1"/>
        <v>B</v>
      </c>
      <c r="I27" s="32" t="s">
        <v>85</v>
      </c>
    </row>
    <row r="28" spans="1:9" ht="16.5">
      <c r="A28" s="15">
        <v>15</v>
      </c>
      <c r="B28" s="31">
        <v>350090052</v>
      </c>
      <c r="C28" s="40" t="s">
        <v>43</v>
      </c>
      <c r="D28" s="41" t="s">
        <v>41</v>
      </c>
      <c r="E28" s="16">
        <v>5</v>
      </c>
      <c r="F28" s="16">
        <v>6</v>
      </c>
      <c r="G28" s="16">
        <f t="shared" si="0"/>
        <v>5.6999999999999993</v>
      </c>
      <c r="H28" s="17" t="str">
        <f t="shared" si="1"/>
        <v>C</v>
      </c>
      <c r="I28" s="32" t="s">
        <v>62</v>
      </c>
    </row>
    <row r="29" spans="1:9" ht="16.5">
      <c r="A29" s="15">
        <v>16</v>
      </c>
      <c r="B29" s="31">
        <v>350090106</v>
      </c>
      <c r="C29" s="40" t="s">
        <v>44</v>
      </c>
      <c r="D29" s="41" t="s">
        <v>45</v>
      </c>
      <c r="E29" s="16">
        <v>8</v>
      </c>
      <c r="F29" s="16">
        <v>8</v>
      </c>
      <c r="G29" s="16">
        <f t="shared" si="0"/>
        <v>8</v>
      </c>
      <c r="H29" s="17" t="str">
        <f t="shared" si="1"/>
        <v>B+</v>
      </c>
      <c r="I29" s="32" t="s">
        <v>63</v>
      </c>
    </row>
    <row r="30" spans="1:9" ht="16.5">
      <c r="A30" s="15">
        <v>17</v>
      </c>
      <c r="B30" s="31">
        <v>450090093</v>
      </c>
      <c r="C30" s="40" t="s">
        <v>46</v>
      </c>
      <c r="D30" s="41" t="s">
        <v>47</v>
      </c>
      <c r="E30" s="16">
        <v>1</v>
      </c>
      <c r="F30" s="16">
        <v>0</v>
      </c>
      <c r="G30" s="16">
        <f t="shared" si="0"/>
        <v>0.3</v>
      </c>
      <c r="H30" s="17" t="str">
        <f t="shared" si="1"/>
        <v>F</v>
      </c>
      <c r="I30" s="32" t="s">
        <v>64</v>
      </c>
    </row>
    <row r="31" spans="1:9" ht="16.5">
      <c r="A31" s="15">
        <v>18</v>
      </c>
      <c r="B31" s="31">
        <v>450090109</v>
      </c>
      <c r="C31" s="40" t="s">
        <v>48</v>
      </c>
      <c r="D31" s="41" t="s">
        <v>49</v>
      </c>
      <c r="E31" s="16">
        <v>6</v>
      </c>
      <c r="F31" s="16">
        <v>6</v>
      </c>
      <c r="G31" s="16">
        <f t="shared" si="0"/>
        <v>5.9999999999999991</v>
      </c>
      <c r="H31" s="17" t="str">
        <f t="shared" si="1"/>
        <v>C+</v>
      </c>
      <c r="I31" s="32" t="s">
        <v>64</v>
      </c>
    </row>
    <row r="32" spans="1:9" ht="16.5">
      <c r="A32" s="15">
        <v>19</v>
      </c>
      <c r="B32" s="31">
        <v>450110068</v>
      </c>
      <c r="C32" s="40" t="s">
        <v>50</v>
      </c>
      <c r="D32" s="41" t="s">
        <v>51</v>
      </c>
      <c r="E32" s="16">
        <v>6</v>
      </c>
      <c r="F32" s="16">
        <v>6.5</v>
      </c>
      <c r="G32" s="16">
        <f t="shared" si="0"/>
        <v>6.35</v>
      </c>
      <c r="H32" s="17" t="str">
        <f t="shared" si="1"/>
        <v>C+</v>
      </c>
      <c r="I32" s="32" t="s">
        <v>65</v>
      </c>
    </row>
    <row r="33" spans="1:10" ht="16.5">
      <c r="A33" s="15">
        <v>20</v>
      </c>
      <c r="B33" s="31">
        <v>711010006</v>
      </c>
      <c r="C33" s="40" t="s">
        <v>72</v>
      </c>
      <c r="D33" s="41" t="s">
        <v>71</v>
      </c>
      <c r="E33" s="16">
        <v>4</v>
      </c>
      <c r="F33" s="16">
        <v>6</v>
      </c>
      <c r="G33" s="16">
        <f t="shared" si="0"/>
        <v>5.3999999999999995</v>
      </c>
      <c r="H33" s="17" t="str">
        <f t="shared" si="1"/>
        <v>D+</v>
      </c>
      <c r="I33" s="32" t="s">
        <v>66</v>
      </c>
    </row>
    <row r="34" spans="1:10" ht="16.5">
      <c r="A34" s="15">
        <v>21</v>
      </c>
      <c r="B34" s="31">
        <v>450030017</v>
      </c>
      <c r="C34" s="40" t="s">
        <v>80</v>
      </c>
      <c r="D34" s="41" t="s">
        <v>81</v>
      </c>
      <c r="E34" s="16">
        <v>7</v>
      </c>
      <c r="F34" s="16">
        <v>7.5</v>
      </c>
      <c r="G34" s="16">
        <f t="shared" si="0"/>
        <v>7.35</v>
      </c>
      <c r="H34" s="17" t="str">
        <f t="shared" si="1"/>
        <v>B</v>
      </c>
      <c r="I34" s="32" t="s">
        <v>84</v>
      </c>
    </row>
    <row r="35" spans="1:10" ht="16.5">
      <c r="A35" s="15">
        <v>22</v>
      </c>
      <c r="B35" s="31">
        <v>450030047</v>
      </c>
      <c r="C35" s="40" t="s">
        <v>82</v>
      </c>
      <c r="D35" s="41" t="s">
        <v>20</v>
      </c>
      <c r="E35" s="16">
        <v>7</v>
      </c>
      <c r="F35" s="16">
        <v>8</v>
      </c>
      <c r="G35" s="16">
        <f t="shared" si="0"/>
        <v>7.6999999999999993</v>
      </c>
      <c r="H35" s="17" t="str">
        <f t="shared" si="1"/>
        <v>B</v>
      </c>
      <c r="I35" s="32" t="s">
        <v>84</v>
      </c>
    </row>
    <row r="36" spans="1:10" ht="15.75">
      <c r="A36" s="2"/>
      <c r="B36" s="18"/>
      <c r="C36" s="2"/>
      <c r="D36" s="2"/>
      <c r="E36" s="2"/>
      <c r="F36" s="2"/>
      <c r="G36" s="2"/>
      <c r="H36" s="2"/>
      <c r="I36" s="2"/>
    </row>
    <row r="37" spans="1:10" ht="15.75">
      <c r="A37" s="19" t="str">
        <f>"Cộng danh sách gồm "</f>
        <v xml:space="preserve">Cộng danh sách gồm </v>
      </c>
      <c r="B37" s="19"/>
      <c r="C37" s="19"/>
      <c r="D37" s="20">
        <f>COUNTA(H14:H35)</f>
        <v>22</v>
      </c>
      <c r="E37" s="21">
        <v>1</v>
      </c>
      <c r="F37" s="22"/>
      <c r="G37" s="2"/>
      <c r="H37" s="2"/>
      <c r="I37" s="2"/>
    </row>
    <row r="38" spans="1:10" ht="15.75">
      <c r="A38" s="23" t="s">
        <v>14</v>
      </c>
      <c r="B38" s="23"/>
      <c r="C38" s="23"/>
      <c r="D38" s="24">
        <f>COUNTIF(G14:G35,"&gt;=5")</f>
        <v>21</v>
      </c>
      <c r="E38" s="25">
        <f>D38/D37</f>
        <v>0.95454545454545459</v>
      </c>
      <c r="F38" s="26"/>
      <c r="G38" s="2"/>
      <c r="H38" s="2"/>
      <c r="I38" s="2"/>
    </row>
    <row r="39" spans="1:10" ht="15.75">
      <c r="A39" s="23" t="s">
        <v>15</v>
      </c>
      <c r="B39" s="23"/>
      <c r="C39" s="23"/>
      <c r="D39" s="24">
        <v>1</v>
      </c>
      <c r="E39" s="25">
        <f>D39/D37</f>
        <v>4.5454545454545456E-2</v>
      </c>
      <c r="F39" s="26"/>
      <c r="G39" s="2"/>
      <c r="H39" s="2"/>
      <c r="I39" s="2"/>
    </row>
    <row r="40" spans="1:10" ht="15.75">
      <c r="A40" s="4"/>
      <c r="B40" s="4"/>
      <c r="C40" s="27"/>
      <c r="D40" s="4"/>
      <c r="E40" s="6"/>
      <c r="F40" s="2"/>
      <c r="G40" s="2"/>
      <c r="H40" s="2"/>
      <c r="I40" s="2"/>
    </row>
    <row r="41" spans="1:10" ht="15.75">
      <c r="A41" s="2"/>
      <c r="B41" s="2" t="s">
        <v>16</v>
      </c>
      <c r="C41" s="2"/>
      <c r="D41" s="2"/>
      <c r="E41" s="36" t="str">
        <f ca="1">"TP. Hồ Chí Minh, ngày "&amp;  DAY(NOW())&amp;" tháng " &amp;MONTH(NOW())&amp;" năm "&amp;YEAR(NOW())</f>
        <v>TP. Hồ Chí Minh, ngày 5 tháng 5 năm 2017</v>
      </c>
      <c r="F41" s="36"/>
      <c r="G41" s="36"/>
      <c r="H41" s="36"/>
      <c r="I41" s="36"/>
    </row>
    <row r="42" spans="1:10" ht="15.75">
      <c r="A42" s="34" t="s">
        <v>73</v>
      </c>
      <c r="B42" s="34"/>
      <c r="C42" s="34"/>
      <c r="D42" s="34"/>
      <c r="E42" s="34"/>
      <c r="F42" s="34" t="s">
        <v>87</v>
      </c>
      <c r="G42" s="34"/>
      <c r="H42" s="34"/>
      <c r="I42" s="34"/>
      <c r="J42" s="33"/>
    </row>
    <row r="43" spans="1:10" ht="15.75">
      <c r="A43" s="33"/>
      <c r="B43" s="33"/>
      <c r="C43" s="33"/>
      <c r="D43" s="2"/>
      <c r="E43" s="5"/>
      <c r="F43" s="5"/>
      <c r="G43" s="5"/>
      <c r="H43" s="5"/>
      <c r="I43" s="5"/>
    </row>
    <row r="44" spans="1:10" ht="15.75">
      <c r="A44" s="33"/>
      <c r="B44" s="33"/>
      <c r="C44" s="33"/>
      <c r="E44" s="5"/>
      <c r="F44" s="5"/>
      <c r="G44" s="5"/>
      <c r="H44" s="5"/>
      <c r="I44" s="5"/>
    </row>
    <row r="45" spans="1:10" ht="15.75">
      <c r="A45" s="33"/>
      <c r="B45" s="33"/>
      <c r="C45" s="33"/>
      <c r="E45" s="5"/>
      <c r="F45" s="5"/>
      <c r="G45" s="5"/>
      <c r="H45" s="5"/>
      <c r="I45" s="5"/>
    </row>
    <row r="46" spans="1:10" ht="16.5">
      <c r="A46" s="35" t="s">
        <v>75</v>
      </c>
      <c r="B46" s="35"/>
      <c r="C46" s="35"/>
      <c r="D46" s="35"/>
      <c r="E46" s="35"/>
      <c r="F46" s="33" t="s">
        <v>77</v>
      </c>
      <c r="G46" s="33"/>
      <c r="H46" s="33"/>
      <c r="I46" s="33"/>
    </row>
    <row r="47" spans="1:10" ht="15.75">
      <c r="A47" s="28"/>
      <c r="B47" s="29"/>
      <c r="C47" s="29"/>
    </row>
    <row r="48" spans="1:10" ht="15.75">
      <c r="F48" s="30"/>
      <c r="G48" s="30"/>
      <c r="H48" s="30"/>
    </row>
  </sheetData>
  <protectedRanges>
    <protectedRange sqref="E12:F12" name="Range6"/>
    <protectedRange sqref="D43" name="Range5_1"/>
    <protectedRange sqref="E43 E46 G46:I46" name="Range5_2"/>
    <protectedRange sqref="F14:F35" name="Range3_1_1"/>
    <protectedRange sqref="A3" name="Range1_1"/>
    <protectedRange sqref="C34:D35" name="Range3_1_1_1_1"/>
    <protectedRange sqref="I34:I35" name="Range4_1_1"/>
    <protectedRange sqref="B14:D33 B34:B35" name="Range3_1_1_1_2"/>
    <protectedRange sqref="I14:I33" name="Range4_1_2"/>
    <protectedRange sqref="C8:C9 G7:G8" name="Range2_1"/>
  </protectedRanges>
  <mergeCells count="9">
    <mergeCell ref="A42:E42"/>
    <mergeCell ref="F42:I42"/>
    <mergeCell ref="A46:E46"/>
    <mergeCell ref="A1:D1"/>
    <mergeCell ref="E1:I1"/>
    <mergeCell ref="A2:D2"/>
    <mergeCell ref="A3:D3"/>
    <mergeCell ref="E41:I41"/>
    <mergeCell ref="A7:E7"/>
  </mergeCells>
  <conditionalFormatting sqref="H14:H35">
    <cfRule type="cellIs" dxfId="2" priority="3" stopIfTrue="1" operator="equal">
      <formula>"F"</formula>
    </cfRule>
  </conditionalFormatting>
  <conditionalFormatting sqref="G14:G35">
    <cfRule type="expression" dxfId="1" priority="2" stopIfTrue="1">
      <formula>MAX(#REF!)&lt;4</formula>
    </cfRule>
  </conditionalFormatting>
  <conditionalFormatting sqref="G14:G35">
    <cfRule type="expression" dxfId="0" priority="1" stopIfTrue="1">
      <formula>MAX(#REF!)&lt;4</formula>
    </cfRule>
  </conditionalFormatting>
  <pageMargins left="0.62" right="0.1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TỔNG KẾT - NGUYÊN LÝ II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win8</dc:creator>
  <cp:lastModifiedBy>user</cp:lastModifiedBy>
  <cp:lastPrinted>2017-05-05T07:38:04Z</cp:lastPrinted>
  <dcterms:created xsi:type="dcterms:W3CDTF">2016-12-26T04:55:26Z</dcterms:created>
  <dcterms:modified xsi:type="dcterms:W3CDTF">2017-05-05T07:56:33Z</dcterms:modified>
</cp:coreProperties>
</file>