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60" windowWidth="20055" windowHeight="7950" activeTab="2"/>
  </bookViews>
  <sheets>
    <sheet name="05DHQLTN3" sheetId="4" r:id="rId1"/>
    <sheet name="05DHQLTN4" sheetId="5" r:id="rId2"/>
    <sheet name="05DHQTKD3" sheetId="6" r:id="rId3"/>
  </sheets>
  <calcPr calcId="145621"/>
</workbook>
</file>

<file path=xl/calcChain.xml><?xml version="1.0" encoding="utf-8"?>
<calcChain xmlns="http://schemas.openxmlformats.org/spreadsheetml/2006/main">
  <c r="E67" i="6" l="1"/>
  <c r="A63" i="6"/>
  <c r="G60" i="6"/>
  <c r="H60" i="6" s="1"/>
  <c r="G59" i="6"/>
  <c r="H59" i="6" s="1"/>
  <c r="G58" i="6"/>
  <c r="H58" i="6" s="1"/>
  <c r="G57" i="6"/>
  <c r="H57" i="6" s="1"/>
  <c r="G56" i="6"/>
  <c r="H56" i="6" s="1"/>
  <c r="G55" i="6"/>
  <c r="H55" i="6" s="1"/>
  <c r="G54" i="6"/>
  <c r="H54" i="6" s="1"/>
  <c r="G53" i="6"/>
  <c r="H53" i="6" s="1"/>
  <c r="G52" i="6"/>
  <c r="H52" i="6" s="1"/>
  <c r="G51" i="6"/>
  <c r="H51" i="6" s="1"/>
  <c r="G50" i="6"/>
  <c r="H50" i="6" s="1"/>
  <c r="G49" i="6"/>
  <c r="H49" i="6" s="1"/>
  <c r="G48" i="6"/>
  <c r="H48" i="6" s="1"/>
  <c r="G47" i="6"/>
  <c r="H47" i="6" s="1"/>
  <c r="G46" i="6"/>
  <c r="H46" i="6" s="1"/>
  <c r="G45" i="6"/>
  <c r="H45" i="6" s="1"/>
  <c r="G44" i="6"/>
  <c r="H44" i="6" s="1"/>
  <c r="G43" i="6"/>
  <c r="H43" i="6" s="1"/>
  <c r="G42" i="6"/>
  <c r="H42" i="6" s="1"/>
  <c r="G41" i="6"/>
  <c r="H41" i="6" s="1"/>
  <c r="G40" i="6"/>
  <c r="H40" i="6" s="1"/>
  <c r="G39" i="6"/>
  <c r="H39" i="6" s="1"/>
  <c r="G38" i="6"/>
  <c r="H38" i="6" s="1"/>
  <c r="G37" i="6"/>
  <c r="H37" i="6" s="1"/>
  <c r="G36" i="6"/>
  <c r="H36" i="6" s="1"/>
  <c r="G35" i="6"/>
  <c r="H35" i="6" s="1"/>
  <c r="G34" i="6"/>
  <c r="H34" i="6" s="1"/>
  <c r="G33" i="6"/>
  <c r="H33" i="6" s="1"/>
  <c r="G32" i="6"/>
  <c r="H32" i="6" s="1"/>
  <c r="G31" i="6"/>
  <c r="H31" i="6" s="1"/>
  <c r="G30" i="6"/>
  <c r="H30" i="6" s="1"/>
  <c r="G29" i="6"/>
  <c r="H29" i="6" s="1"/>
  <c r="G28" i="6"/>
  <c r="H28" i="6" s="1"/>
  <c r="G27" i="6"/>
  <c r="H27" i="6" s="1"/>
  <c r="G26" i="6"/>
  <c r="H26" i="6" s="1"/>
  <c r="G25" i="6"/>
  <c r="H25" i="6" s="1"/>
  <c r="G24" i="6"/>
  <c r="H24" i="6" s="1"/>
  <c r="G23" i="6"/>
  <c r="H23" i="6" s="1"/>
  <c r="G22" i="6"/>
  <c r="H22" i="6" s="1"/>
  <c r="G21" i="6"/>
  <c r="H21" i="6" s="1"/>
  <c r="G20" i="6"/>
  <c r="H20" i="6" s="1"/>
  <c r="G19" i="6"/>
  <c r="H19" i="6" s="1"/>
  <c r="G18" i="6"/>
  <c r="H18" i="6" s="1"/>
  <c r="G17" i="6"/>
  <c r="H17" i="6" s="1"/>
  <c r="G16" i="6"/>
  <c r="H16" i="6" s="1"/>
  <c r="G15" i="6"/>
  <c r="E65" i="5"/>
  <c r="A61" i="5"/>
  <c r="G59" i="5"/>
  <c r="H59" i="5" s="1"/>
  <c r="G58" i="5"/>
  <c r="H58" i="5" s="1"/>
  <c r="G57" i="5"/>
  <c r="H57" i="5" s="1"/>
  <c r="G56" i="5"/>
  <c r="H56" i="5" s="1"/>
  <c r="G55" i="5"/>
  <c r="H55" i="5" s="1"/>
  <c r="G54" i="5"/>
  <c r="H54" i="5" s="1"/>
  <c r="G53" i="5"/>
  <c r="H53" i="5" s="1"/>
  <c r="G52" i="5"/>
  <c r="H52" i="5" s="1"/>
  <c r="G51" i="5"/>
  <c r="H51" i="5" s="1"/>
  <c r="G50" i="5"/>
  <c r="H50" i="5" s="1"/>
  <c r="G49" i="5"/>
  <c r="H49" i="5" s="1"/>
  <c r="G48" i="5"/>
  <c r="H48" i="5" s="1"/>
  <c r="G47" i="5"/>
  <c r="H47" i="5" s="1"/>
  <c r="G46" i="5"/>
  <c r="H46" i="5" s="1"/>
  <c r="G45" i="5"/>
  <c r="H45" i="5" s="1"/>
  <c r="G44" i="5"/>
  <c r="H44" i="5" s="1"/>
  <c r="G43" i="5"/>
  <c r="H43" i="5" s="1"/>
  <c r="G42" i="5"/>
  <c r="H42" i="5" s="1"/>
  <c r="G41" i="5"/>
  <c r="H41" i="5" s="1"/>
  <c r="G40" i="5"/>
  <c r="H40" i="5" s="1"/>
  <c r="G39" i="5"/>
  <c r="H39" i="5" s="1"/>
  <c r="G38" i="5"/>
  <c r="H38" i="5" s="1"/>
  <c r="G37" i="5"/>
  <c r="H37" i="5" s="1"/>
  <c r="G36" i="5"/>
  <c r="H36" i="5" s="1"/>
  <c r="G35" i="5"/>
  <c r="H35" i="5" s="1"/>
  <c r="G34" i="5"/>
  <c r="H34" i="5" s="1"/>
  <c r="G33" i="5"/>
  <c r="H33" i="5" s="1"/>
  <c r="G32" i="5"/>
  <c r="H32" i="5" s="1"/>
  <c r="G31" i="5"/>
  <c r="H31" i="5" s="1"/>
  <c r="G30" i="5"/>
  <c r="H30" i="5" s="1"/>
  <c r="G29" i="5"/>
  <c r="H29" i="5" s="1"/>
  <c r="G28" i="5"/>
  <c r="H28" i="5" s="1"/>
  <c r="G27" i="5"/>
  <c r="H27" i="5" s="1"/>
  <c r="G26" i="5"/>
  <c r="H26" i="5" s="1"/>
  <c r="G25" i="5"/>
  <c r="H25" i="5" s="1"/>
  <c r="G24" i="5"/>
  <c r="H24" i="5" s="1"/>
  <c r="G23" i="5"/>
  <c r="H23" i="5" s="1"/>
  <c r="G22" i="5"/>
  <c r="H22" i="5" s="1"/>
  <c r="G21" i="5"/>
  <c r="H21" i="5" s="1"/>
  <c r="G20" i="5"/>
  <c r="H20" i="5" s="1"/>
  <c r="G19" i="5"/>
  <c r="H19" i="5" s="1"/>
  <c r="G18" i="5"/>
  <c r="H18" i="5" s="1"/>
  <c r="G17" i="5"/>
  <c r="H17" i="5" s="1"/>
  <c r="G16" i="5"/>
  <c r="H16" i="5" s="1"/>
  <c r="G15" i="5"/>
  <c r="E66" i="4"/>
  <c r="A62" i="4"/>
  <c r="G60" i="4"/>
  <c r="H60" i="4" s="1"/>
  <c r="G59" i="4"/>
  <c r="H59" i="4" s="1"/>
  <c r="G58" i="4"/>
  <c r="H58" i="4" s="1"/>
  <c r="G57" i="4"/>
  <c r="H57" i="4" s="1"/>
  <c r="G56" i="4"/>
  <c r="H56" i="4" s="1"/>
  <c r="G55" i="4"/>
  <c r="H55" i="4" s="1"/>
  <c r="G54" i="4"/>
  <c r="H54" i="4" s="1"/>
  <c r="G53" i="4"/>
  <c r="H53" i="4" s="1"/>
  <c r="G52" i="4"/>
  <c r="H52" i="4" s="1"/>
  <c r="G51" i="4"/>
  <c r="H51" i="4" s="1"/>
  <c r="G50" i="4"/>
  <c r="H50" i="4" s="1"/>
  <c r="G49" i="4"/>
  <c r="H49" i="4" s="1"/>
  <c r="G48" i="4"/>
  <c r="H48" i="4" s="1"/>
  <c r="G47" i="4"/>
  <c r="H47" i="4" s="1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 s="1"/>
  <c r="G38" i="4"/>
  <c r="H38" i="4" s="1"/>
  <c r="G37" i="4"/>
  <c r="H37" i="4" s="1"/>
  <c r="G36" i="4"/>
  <c r="H36" i="4" s="1"/>
  <c r="G35" i="4"/>
  <c r="H35" i="4" s="1"/>
  <c r="G34" i="4"/>
  <c r="H34" i="4" s="1"/>
  <c r="G33" i="4"/>
  <c r="H33" i="4" s="1"/>
  <c r="G32" i="4"/>
  <c r="H32" i="4" s="1"/>
  <c r="G31" i="4"/>
  <c r="H31" i="4" s="1"/>
  <c r="G30" i="4"/>
  <c r="H30" i="4" s="1"/>
  <c r="G29" i="4"/>
  <c r="H29" i="4" s="1"/>
  <c r="G28" i="4"/>
  <c r="H28" i="4" s="1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G19" i="4"/>
  <c r="H19" i="4" s="1"/>
  <c r="G18" i="4"/>
  <c r="H18" i="4" s="1"/>
  <c r="G17" i="4"/>
  <c r="H17" i="4" s="1"/>
  <c r="G16" i="4"/>
  <c r="H16" i="4" s="1"/>
  <c r="G15" i="4"/>
  <c r="H15" i="4" s="1"/>
  <c r="D64" i="6" l="1"/>
  <c r="H15" i="6"/>
  <c r="D63" i="6" s="1"/>
  <c r="E65" i="6" s="1"/>
  <c r="D62" i="5"/>
  <c r="D63" i="4"/>
  <c r="D62" i="4"/>
  <c r="E64" i="4" s="1"/>
  <c r="H15" i="5"/>
  <c r="D61" i="5" s="1"/>
  <c r="E63" i="5" s="1"/>
  <c r="E64" i="6" l="1"/>
  <c r="E63" i="4"/>
  <c r="E62" i="5"/>
</calcChain>
</file>

<file path=xl/sharedStrings.xml><?xml version="1.0" encoding="utf-8"?>
<sst xmlns="http://schemas.openxmlformats.org/spreadsheetml/2006/main" count="510" uniqueCount="378">
  <si>
    <t>BỘ TÀI NGUYÊN VÀ MÔI TRƯỜNG</t>
  </si>
  <si>
    <t>CỘNG HÒA XÃ HỘI CHỦ NGHĨA VIỆT NAM</t>
  </si>
  <si>
    <t>TRƯỜNG ĐH TÀI NGUYÊN VÀ MÔI TRƯỜNG</t>
  </si>
  <si>
    <t>Độc lập - Tự do - Hạnh phúc</t>
  </si>
  <si>
    <t>TP. HỒ CHÍ MINH</t>
  </si>
  <si>
    <t xml:space="preserve">KHOA LÝ LUẬN CHÍNH TRỊ </t>
  </si>
  <si>
    <t>BẢNG ĐIỂM HỌC PHẦN</t>
  </si>
  <si>
    <t xml:space="preserve">     HỌC PHẦN:</t>
  </si>
  <si>
    <t xml:space="preserve">       SỐ TÍN CHỈ:</t>
  </si>
  <si>
    <t xml:space="preserve">     LỚP: </t>
  </si>
  <si>
    <t xml:space="preserve">       HỌC KỲ:</t>
  </si>
  <si>
    <t xml:space="preserve">     GIẢNG VIÊN:</t>
  </si>
  <si>
    <t xml:space="preserve">      NĂM HỌC</t>
  </si>
  <si>
    <t>STT</t>
  </si>
  <si>
    <t>MSV</t>
  </si>
  <si>
    <t>HỌ VÀ TÊN</t>
  </si>
  <si>
    <t xml:space="preserve">Điểm 
QT
</t>
  </si>
  <si>
    <t xml:space="preserve">Điểm thi KT HP </t>
  </si>
  <si>
    <t>ĐIỂM 
TỔNG KẾT</t>
  </si>
  <si>
    <t>GHI CHÚ</t>
  </si>
  <si>
    <t>HỆ 10</t>
  </si>
  <si>
    <t>HỆ 4</t>
  </si>
  <si>
    <t>0550090094</t>
  </si>
  <si>
    <t>Trương Thái</t>
  </si>
  <si>
    <t>An</t>
  </si>
  <si>
    <t>0550090095</t>
  </si>
  <si>
    <t>Trần Ngọc</t>
  </si>
  <si>
    <t>Anh</t>
  </si>
  <si>
    <t>0550090096</t>
  </si>
  <si>
    <t>Vương Quốc Kỳ</t>
  </si>
  <si>
    <t>0550090097</t>
  </si>
  <si>
    <t>Lê Thị Ngọc</t>
  </si>
  <si>
    <t>Ánh</t>
  </si>
  <si>
    <t>0550090098</t>
  </si>
  <si>
    <t>Nguyễn Thị</t>
  </si>
  <si>
    <t>Bình</t>
  </si>
  <si>
    <t>0550090099</t>
  </si>
  <si>
    <t>Tạ Hoàng Minh</t>
  </si>
  <si>
    <t>Châu</t>
  </si>
  <si>
    <t>0550090100</t>
  </si>
  <si>
    <t>Lê Thị Thanh</t>
  </si>
  <si>
    <t>Chiêu</t>
  </si>
  <si>
    <t>0550090104</t>
  </si>
  <si>
    <t xml:space="preserve">Hồ Thị Dương </t>
  </si>
  <si>
    <t>Duyên</t>
  </si>
  <si>
    <t>0550090103</t>
  </si>
  <si>
    <t>Thành Ngọc Mỹ</t>
  </si>
  <si>
    <t>0550090102</t>
  </si>
  <si>
    <t>Nguyễn Đinh Thuỳ</t>
  </si>
  <si>
    <t>Dương</t>
  </si>
  <si>
    <t>0550090105</t>
  </si>
  <si>
    <t>Nguyễn Tấn</t>
  </si>
  <si>
    <t>Đạt</t>
  </si>
  <si>
    <t>0550090106</t>
  </si>
  <si>
    <t>Trần Thị Trúc</t>
  </si>
  <si>
    <t>Hà</t>
  </si>
  <si>
    <t>0550090110</t>
  </si>
  <si>
    <t>Nguyễn Thị Bích</t>
  </si>
  <si>
    <t>Hạnh</t>
  </si>
  <si>
    <t>0550090107</t>
  </si>
  <si>
    <t>Hà Thị</t>
  </si>
  <si>
    <t>Hằng</t>
  </si>
  <si>
    <t>0550090109</t>
  </si>
  <si>
    <t>Hoàng Thị</t>
  </si>
  <si>
    <t>0550090108</t>
  </si>
  <si>
    <t>Nguyễn Thanh</t>
  </si>
  <si>
    <t>0550090112</t>
  </si>
  <si>
    <t>Huyền</t>
  </si>
  <si>
    <t>0550090111</t>
  </si>
  <si>
    <t>Đặng Thị Diễm</t>
  </si>
  <si>
    <t>Hương</t>
  </si>
  <si>
    <t>0550090113</t>
  </si>
  <si>
    <t>Nguyễn Thị Thùy</t>
  </si>
  <si>
    <t>Linh</t>
  </si>
  <si>
    <t>0550090114</t>
  </si>
  <si>
    <t>Nguyễn Văn</t>
  </si>
  <si>
    <t>Luân</t>
  </si>
  <si>
    <t>0550090115</t>
  </si>
  <si>
    <t>Ngô Kim</t>
  </si>
  <si>
    <t>Nhàn</t>
  </si>
  <si>
    <t>0550090118</t>
  </si>
  <si>
    <t>Hồ Vương Yến</t>
  </si>
  <si>
    <t>Nhi</t>
  </si>
  <si>
    <t>0550090117</t>
  </si>
  <si>
    <t>Lê Tuyết</t>
  </si>
  <si>
    <t>0550090116</t>
  </si>
  <si>
    <t>Phạm Thị Bình</t>
  </si>
  <si>
    <t>0550090119</t>
  </si>
  <si>
    <t>Đinh Ngọc</t>
  </si>
  <si>
    <t>Phước</t>
  </si>
  <si>
    <t>0550090120</t>
  </si>
  <si>
    <t>Nguyễn Thị Thúy</t>
  </si>
  <si>
    <t>Quyên</t>
  </si>
  <si>
    <t>0550090121</t>
  </si>
  <si>
    <t>Khưu Thị Như</t>
  </si>
  <si>
    <t>Quỳnh</t>
  </si>
  <si>
    <t>0550090122</t>
  </si>
  <si>
    <t>Lê Thúy</t>
  </si>
  <si>
    <t>0550090123</t>
  </si>
  <si>
    <t>Bon Dâng K</t>
  </si>
  <si>
    <t>Soan</t>
  </si>
  <si>
    <t>0550090124</t>
  </si>
  <si>
    <t>Nguyễn Thị Huế</t>
  </si>
  <si>
    <t>Tâm</t>
  </si>
  <si>
    <t>0550090125</t>
  </si>
  <si>
    <t>Nguyễn Thị Thủy</t>
  </si>
  <si>
    <t>Thảo</t>
  </si>
  <si>
    <t>0550090126</t>
  </si>
  <si>
    <t>Hoàng Khang</t>
  </si>
  <si>
    <t>Trang</t>
  </si>
  <si>
    <t>0550090127</t>
  </si>
  <si>
    <t>Đinh Thị Tuyết</t>
  </si>
  <si>
    <t>Trinh</t>
  </si>
  <si>
    <t>0550090128</t>
  </si>
  <si>
    <t>Phạm Thị Mai</t>
  </si>
  <si>
    <t>0550090129</t>
  </si>
  <si>
    <t>Trương Thị</t>
  </si>
  <si>
    <t>Tú</t>
  </si>
  <si>
    <t>0550090131</t>
  </si>
  <si>
    <t>Cao Minh</t>
  </si>
  <si>
    <t>Tuấn</t>
  </si>
  <si>
    <t>0550090133</t>
  </si>
  <si>
    <t>Ngô Thị Thanh</t>
  </si>
  <si>
    <t>Tuyền</t>
  </si>
  <si>
    <t>0550090130</t>
  </si>
  <si>
    <t>Ngô Quốc</t>
  </si>
  <si>
    <t>Tự</t>
  </si>
  <si>
    <t>0550090132</t>
  </si>
  <si>
    <t>Diệp Minh</t>
  </si>
  <si>
    <t>Tường</t>
  </si>
  <si>
    <t>0550090134</t>
  </si>
  <si>
    <t>Kiều Minh</t>
  </si>
  <si>
    <t>Uyên</t>
  </si>
  <si>
    <t>0550090136</t>
  </si>
  <si>
    <t>Văn</t>
  </si>
  <si>
    <t>0550090135</t>
  </si>
  <si>
    <t>Nguyễn Thị Kim</t>
  </si>
  <si>
    <t>Vân</t>
  </si>
  <si>
    <t>0550090138</t>
  </si>
  <si>
    <t>Nguyễn Hoàng</t>
  </si>
  <si>
    <t>Vũ</t>
  </si>
  <si>
    <t>0550090137</t>
  </si>
  <si>
    <t>0550090139</t>
  </si>
  <si>
    <t>Bùi Thị Bích</t>
  </si>
  <si>
    <t>Vy</t>
  </si>
  <si>
    <t>0550090140</t>
  </si>
  <si>
    <t>Nguyễn Hùng</t>
  </si>
  <si>
    <t>Ý</t>
  </si>
  <si>
    <t>Số sinh viên đạt</t>
  </si>
  <si>
    <t>Số sinh viên không đạt</t>
  </si>
  <si>
    <t>KHOA/TRƯỞNG BỘ MÔN</t>
  </si>
  <si>
    <t>GV giảng dạy</t>
  </si>
  <si>
    <t>Nguyễn Thị Minh</t>
  </si>
  <si>
    <t>Giang</t>
  </si>
  <si>
    <t>Hiếu</t>
  </si>
  <si>
    <t>Nam</t>
  </si>
  <si>
    <t>Ngân</t>
  </si>
  <si>
    <t>Nguyên</t>
  </si>
  <si>
    <t>Nhân</t>
  </si>
  <si>
    <t>Nguyễn Minh</t>
  </si>
  <si>
    <t>Toàn</t>
  </si>
  <si>
    <t>Dũng</t>
  </si>
  <si>
    <t>Nguyễn Quốc</t>
  </si>
  <si>
    <t>Nguyễn Hồng</t>
  </si>
  <si>
    <t>My</t>
  </si>
  <si>
    <t>Phương</t>
  </si>
  <si>
    <t>Quý</t>
  </si>
  <si>
    <t>Nguyễn Hữu</t>
  </si>
  <si>
    <t>Thắng</t>
  </si>
  <si>
    <t>Trí</t>
  </si>
  <si>
    <t>05ĐH_QLTN3</t>
  </si>
  <si>
    <t>0550120091</t>
  </si>
  <si>
    <t>Trần Thị Thúy</t>
  </si>
  <si>
    <t>0550120092</t>
  </si>
  <si>
    <t>Nguyễn Trâm</t>
  </si>
  <si>
    <t>0550120093</t>
  </si>
  <si>
    <t>Bằng</t>
  </si>
  <si>
    <t>0550120094</t>
  </si>
  <si>
    <t>Nguyễn Vũ Bảo</t>
  </si>
  <si>
    <t>0550120095</t>
  </si>
  <si>
    <t>Nìm Quốc</t>
  </si>
  <si>
    <t>0550120096</t>
  </si>
  <si>
    <t>Nguyễn Thị Bé</t>
  </si>
  <si>
    <t>0550120097</t>
  </si>
  <si>
    <t>Lê Tấn</t>
  </si>
  <si>
    <t>0550120098</t>
  </si>
  <si>
    <t>Nguyễn Thái Như</t>
  </si>
  <si>
    <t>0550120099</t>
  </si>
  <si>
    <t>Trần Nguyễn Hiếu</t>
  </si>
  <si>
    <t>0550120100</t>
  </si>
  <si>
    <t>Nguyễn Thị Thanh</t>
  </si>
  <si>
    <t>Hoài</t>
  </si>
  <si>
    <t>0550120101</t>
  </si>
  <si>
    <t>Cao Đình</t>
  </si>
  <si>
    <t>Huấn</t>
  </si>
  <si>
    <t>0550120102</t>
  </si>
  <si>
    <t>Nguyễn Thị Mỹ</t>
  </si>
  <si>
    <t>Huệ</t>
  </si>
  <si>
    <t>0550120103</t>
  </si>
  <si>
    <t>Mao Mỹ</t>
  </si>
  <si>
    <t>0550120104</t>
  </si>
  <si>
    <t>Trần Thị Phương</t>
  </si>
  <si>
    <t>0550120105</t>
  </si>
  <si>
    <t>Nguyễn Thị Ngọc</t>
  </si>
  <si>
    <t>0550120106</t>
  </si>
  <si>
    <t>Nguyễn Thị Tuyết</t>
  </si>
  <si>
    <t>0550120107</t>
  </si>
  <si>
    <t>Nguyễn Ngọc</t>
  </si>
  <si>
    <t>0550120108</t>
  </si>
  <si>
    <t>Phạm Thị Yến</t>
  </si>
  <si>
    <t>0550120109</t>
  </si>
  <si>
    <t>Nguyễn Thị Huỳnh</t>
  </si>
  <si>
    <t>Như</t>
  </si>
  <si>
    <t>0550120110</t>
  </si>
  <si>
    <t>Trần Anh</t>
  </si>
  <si>
    <t>Quân</t>
  </si>
  <si>
    <t>0550120111</t>
  </si>
  <si>
    <t>Trần Nguyễn Hoàng</t>
  </si>
  <si>
    <t>0550120112</t>
  </si>
  <si>
    <t>Trần Thị Bảo</t>
  </si>
  <si>
    <t>0550120113</t>
  </si>
  <si>
    <t>Võ Văn</t>
  </si>
  <si>
    <t>Sang</t>
  </si>
  <si>
    <t>0550120114</t>
  </si>
  <si>
    <t>Ngô Thị Thảo</t>
  </si>
  <si>
    <t>Sương</t>
  </si>
  <si>
    <t>0550120115</t>
  </si>
  <si>
    <t>Phạm Duy</t>
  </si>
  <si>
    <t>Tài</t>
  </si>
  <si>
    <t>0550120116</t>
  </si>
  <si>
    <t>Nguyễn Thành</t>
  </si>
  <si>
    <t>0550120118</t>
  </si>
  <si>
    <t>Hà Thanh</t>
  </si>
  <si>
    <t>Thanh</t>
  </si>
  <si>
    <t>0550120119</t>
  </si>
  <si>
    <t>Nguyễn Thị Thu</t>
  </si>
  <si>
    <t>0550120120</t>
  </si>
  <si>
    <t>Thái Thị Thanh</t>
  </si>
  <si>
    <t>0550120117</t>
  </si>
  <si>
    <t>0550120121</t>
  </si>
  <si>
    <t>Lý Huỳnh Minh</t>
  </si>
  <si>
    <t>Thiện</t>
  </si>
  <si>
    <t>0550120122</t>
  </si>
  <si>
    <t>Đỗ Nhật</t>
  </si>
  <si>
    <t>Thủ</t>
  </si>
  <si>
    <t>0550120124</t>
  </si>
  <si>
    <t>Nguyễn Thu</t>
  </si>
  <si>
    <t>Thủy</t>
  </si>
  <si>
    <t>0550120123</t>
  </si>
  <si>
    <t>Thư</t>
  </si>
  <si>
    <t>0550120125</t>
  </si>
  <si>
    <t>Ngô Thị Cẩm</t>
  </si>
  <si>
    <t>Tiên</t>
  </si>
  <si>
    <t>0550120126</t>
  </si>
  <si>
    <t>Trương Thị Trần</t>
  </si>
  <si>
    <t>Tình</t>
  </si>
  <si>
    <t>0550120127</t>
  </si>
  <si>
    <t>Nguyễn Công</t>
  </si>
  <si>
    <t>Toại</t>
  </si>
  <si>
    <t>0550120128</t>
  </si>
  <si>
    <t>0550120129</t>
  </si>
  <si>
    <t>Trà</t>
  </si>
  <si>
    <t>0550120130</t>
  </si>
  <si>
    <t>Trâm</t>
  </si>
  <si>
    <t>0550120131</t>
  </si>
  <si>
    <t>Trương Trần Ngọc Mỹ</t>
  </si>
  <si>
    <t>0550120132</t>
  </si>
  <si>
    <t>Trần Khánh</t>
  </si>
  <si>
    <t>0550120133</t>
  </si>
  <si>
    <t>0550120134</t>
  </si>
  <si>
    <t>0550120135</t>
  </si>
  <si>
    <t>Hồ Thị Thanh</t>
  </si>
  <si>
    <t>Yên</t>
  </si>
  <si>
    <t>0550120136</t>
  </si>
  <si>
    <t>Phạm Ngọc</t>
  </si>
  <si>
    <t>Yến</t>
  </si>
  <si>
    <t>05ĐH_QLTN4</t>
  </si>
  <si>
    <t>0550120137</t>
  </si>
  <si>
    <t>Trần Phương</t>
  </si>
  <si>
    <t>0550120138</t>
  </si>
  <si>
    <t xml:space="preserve">Nguyễn Thị Minh </t>
  </si>
  <si>
    <t>0550120139</t>
  </si>
  <si>
    <t>Can</t>
  </si>
  <si>
    <t>0550120140</t>
  </si>
  <si>
    <t xml:space="preserve">Phan Ngọc </t>
  </si>
  <si>
    <t>Châm</t>
  </si>
  <si>
    <t>0550120141</t>
  </si>
  <si>
    <t>Cơ</t>
  </si>
  <si>
    <t>0550120142</t>
  </si>
  <si>
    <t>Phạm Trường</t>
  </si>
  <si>
    <t>0550120143</t>
  </si>
  <si>
    <t>Đinh Thị Thu</t>
  </si>
  <si>
    <t>0550120144</t>
  </si>
  <si>
    <t xml:space="preserve">Nguyễn Thanh </t>
  </si>
  <si>
    <t>Hải</t>
  </si>
  <si>
    <t>0550120145</t>
  </si>
  <si>
    <t>Trịnh Thúy</t>
  </si>
  <si>
    <t>0550120146</t>
  </si>
  <si>
    <t xml:space="preserve">Nguyễn Thị </t>
  </si>
  <si>
    <t>0550120147</t>
  </si>
  <si>
    <t>Hoa</t>
  </si>
  <si>
    <t>0550120148</t>
  </si>
  <si>
    <t>Lê Thị</t>
  </si>
  <si>
    <t>0550120149</t>
  </si>
  <si>
    <t>Hường</t>
  </si>
  <si>
    <t>0550120150</t>
  </si>
  <si>
    <t>Đỗ Hoàng</t>
  </si>
  <si>
    <t>Khang</t>
  </si>
  <si>
    <t>0550120151</t>
  </si>
  <si>
    <t>0550120152</t>
  </si>
  <si>
    <t>Lời</t>
  </si>
  <si>
    <t>0550120153</t>
  </si>
  <si>
    <t xml:space="preserve">Lưu Hoài </t>
  </si>
  <si>
    <t>0550120154</t>
  </si>
  <si>
    <t>Nguyễn Túy Phương</t>
  </si>
  <si>
    <t>0550120157</t>
  </si>
  <si>
    <t>Đoàn Đặng Thanh</t>
  </si>
  <si>
    <t>0550120155</t>
  </si>
  <si>
    <t xml:space="preserve">Nguyễn Thị Kim </t>
  </si>
  <si>
    <t>0550120156</t>
  </si>
  <si>
    <t>0550120158</t>
  </si>
  <si>
    <t>Ngọc</t>
  </si>
  <si>
    <t>0550120159</t>
  </si>
  <si>
    <t>Chương Đặng Phúc</t>
  </si>
  <si>
    <t>0550120160</t>
  </si>
  <si>
    <t>0550120161</t>
  </si>
  <si>
    <t xml:space="preserve">Nguyễn Lan </t>
  </si>
  <si>
    <t>0550120162</t>
  </si>
  <si>
    <t xml:space="preserve">Trần Nhật </t>
  </si>
  <si>
    <t>Quang</t>
  </si>
  <si>
    <t>0550120163</t>
  </si>
  <si>
    <t>Lê Hoàng</t>
  </si>
  <si>
    <t>Sáng</t>
  </si>
  <si>
    <t>0550120164</t>
  </si>
  <si>
    <t>Trần Thị Thanh</t>
  </si>
  <si>
    <t>0550120165</t>
  </si>
  <si>
    <t>Võ Viết</t>
  </si>
  <si>
    <t>0550120166</t>
  </si>
  <si>
    <t>Trần Thị Thu</t>
  </si>
  <si>
    <t>0550120167</t>
  </si>
  <si>
    <t>Nguyễn Ngọc Hà</t>
  </si>
  <si>
    <t>0550120168</t>
  </si>
  <si>
    <t>Đỗ Hữu</t>
  </si>
  <si>
    <t>0550120169</t>
  </si>
  <si>
    <t>0550120170</t>
  </si>
  <si>
    <t>Đặng Hoài</t>
  </si>
  <si>
    <t>Trọng</t>
  </si>
  <si>
    <t>0550120171</t>
  </si>
  <si>
    <t>Mạch Đặng Phương</t>
  </si>
  <si>
    <t>Trúc</t>
  </si>
  <si>
    <t>0550120172</t>
  </si>
  <si>
    <t>Bùi Anh</t>
  </si>
  <si>
    <t>0550120173</t>
  </si>
  <si>
    <t>Đỗ Thanh</t>
  </si>
  <si>
    <t>0550120174</t>
  </si>
  <si>
    <t xml:space="preserve">Đặng Hữu </t>
  </si>
  <si>
    <t>Tùng</t>
  </si>
  <si>
    <t>0550120175</t>
  </si>
  <si>
    <t>0550120177</t>
  </si>
  <si>
    <t>0550120178</t>
  </si>
  <si>
    <t>Cao Thị Ánh</t>
  </si>
  <si>
    <t>Tuyết</t>
  </si>
  <si>
    <t>0550120176</t>
  </si>
  <si>
    <t>0550120179</t>
  </si>
  <si>
    <t>Trần Trần Kim</t>
  </si>
  <si>
    <t>0550120180</t>
  </si>
  <si>
    <t>Lê Thị Hồng</t>
  </si>
  <si>
    <t>0550120181</t>
  </si>
  <si>
    <t>Trương Hồng</t>
  </si>
  <si>
    <t>Xuân</t>
  </si>
  <si>
    <t>TƯ TƯỞNG HỒ CHÍ MINH</t>
  </si>
  <si>
    <t>2017 - 2018</t>
  </si>
  <si>
    <t>VÕ THỊ HỒNG HIẾU</t>
  </si>
  <si>
    <t>I</t>
  </si>
  <si>
    <t>2017- 2018</t>
  </si>
  <si>
    <t>Võ Thị Hồng Hiếu</t>
  </si>
  <si>
    <t>ThS. Hồ Ngọc Vinh</t>
  </si>
  <si>
    <t>05 ĐHQTKD3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</si>
</sst>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#"/>
    <numFmt numFmtId="165" formatCode="0.0"/>
    <numFmt numFmtId="166" formatCode="0.0%"/>
  </numFmts>
  <fonts count="9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5"/>
      <name val="Times New Roman"/>
      <family val="1"/>
    </font>
    <font>
      <sz val="13"/>
      <name val="Times New Roman"/>
      <family val="1"/>
    </font>
    <font>
      <sz val="13"/>
      <color indexed="8"/>
      <name val="Times New Roman"/>
      <family val="1"/>
    </font>
    <font>
      <i/>
      <sz val="12"/>
      <name val="Times New Roman"/>
      <family val="1"/>
    </font>
    <font>
      <b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9" fontId="1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/>
    </xf>
    <xf numFmtId="0" fontId="6" fillId="0" borderId="9" xfId="0" applyNumberFormat="1" applyFont="1" applyFill="1" applyBorder="1" applyAlignment="1" applyProtection="1">
      <alignment horizontal="center"/>
    </xf>
    <xf numFmtId="0" fontId="6" fillId="0" borderId="9" xfId="0" applyNumberFormat="1" applyFont="1" applyFill="1" applyBorder="1" applyAlignment="1" applyProtection="1"/>
    <xf numFmtId="165" fontId="5" fillId="0" borderId="9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9" xfId="0" applyNumberFormat="1" applyFont="1" applyBorder="1"/>
    <xf numFmtId="0" fontId="6" fillId="0" borderId="9" xfId="0" quotePrefix="1" applyFont="1" applyBorder="1" applyAlignment="1">
      <alignment horizontal="center" vertical="center"/>
    </xf>
    <xf numFmtId="0" fontId="6" fillId="0" borderId="9" xfId="0" applyFont="1" applyBorder="1"/>
    <xf numFmtId="0" fontId="1" fillId="0" borderId="9" xfId="0" applyFont="1" applyBorder="1" applyAlignment="1"/>
    <xf numFmtId="0" fontId="1" fillId="0" borderId="9" xfId="0" applyFont="1" applyBorder="1" applyAlignment="1">
      <alignment horizontal="right"/>
    </xf>
    <xf numFmtId="9" fontId="3" fillId="0" borderId="9" xfId="0" applyNumberFormat="1" applyFont="1" applyBorder="1" applyAlignment="1">
      <alignment horizontal="right"/>
    </xf>
    <xf numFmtId="0" fontId="1" fillId="0" borderId="0" xfId="0" applyFont="1" applyBorder="1" applyAlignment="1"/>
    <xf numFmtId="0" fontId="1" fillId="0" borderId="10" xfId="0" applyFont="1" applyBorder="1" applyAlignment="1">
      <alignment horizontal="right" vertical="center"/>
    </xf>
    <xf numFmtId="166" fontId="1" fillId="0" borderId="9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8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textRotation="90" readingOrder="1"/>
    </xf>
    <xf numFmtId="0" fontId="1" fillId="0" borderId="6" xfId="0" applyFont="1" applyBorder="1" applyAlignment="1">
      <alignment horizontal="center" vertical="center" textRotation="90" readingOrder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6"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topLeftCell="A4" workbookViewId="0">
      <selection activeCell="F65" sqref="F65"/>
    </sheetView>
  </sheetViews>
  <sheetFormatPr defaultRowHeight="15" x14ac:dyDescent="0.25"/>
  <cols>
    <col min="1" max="1" width="6.28515625" customWidth="1"/>
    <col min="2" max="2" width="14.28515625" customWidth="1"/>
    <col min="3" max="3" width="25" customWidth="1"/>
  </cols>
  <sheetData>
    <row r="1" spans="1:9" ht="15.75" x14ac:dyDescent="0.25">
      <c r="A1" s="35" t="s">
        <v>0</v>
      </c>
      <c r="B1" s="35"/>
      <c r="C1" s="35"/>
      <c r="D1" s="35"/>
      <c r="E1" s="35" t="s">
        <v>1</v>
      </c>
      <c r="F1" s="35"/>
      <c r="G1" s="35"/>
      <c r="H1" s="35"/>
      <c r="I1" s="35"/>
    </row>
    <row r="2" spans="1:9" ht="15.75" x14ac:dyDescent="0.25">
      <c r="A2" s="35" t="s">
        <v>2</v>
      </c>
      <c r="B2" s="35"/>
      <c r="C2" s="35"/>
      <c r="D2" s="35"/>
      <c r="E2" s="49" t="s">
        <v>3</v>
      </c>
      <c r="F2" s="49"/>
      <c r="G2" s="49"/>
      <c r="H2" s="49"/>
      <c r="I2" s="49"/>
    </row>
    <row r="3" spans="1:9" ht="15.75" x14ac:dyDescent="0.25">
      <c r="A3" s="35" t="s">
        <v>4</v>
      </c>
      <c r="B3" s="35"/>
      <c r="C3" s="35"/>
      <c r="D3" s="35"/>
      <c r="E3" s="1"/>
      <c r="F3" s="1"/>
      <c r="G3" s="1"/>
      <c r="H3" s="1"/>
      <c r="I3" s="1"/>
    </row>
    <row r="4" spans="1:9" ht="15.75" x14ac:dyDescent="0.25">
      <c r="A4" s="35" t="s">
        <v>5</v>
      </c>
      <c r="B4" s="35"/>
      <c r="C4" s="35"/>
      <c r="D4" s="35"/>
      <c r="E4" s="1"/>
      <c r="F4" s="1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9" ht="19.5" x14ac:dyDescent="0.3">
      <c r="A6" s="48" t="s">
        <v>6</v>
      </c>
      <c r="B6" s="48"/>
      <c r="C6" s="48"/>
      <c r="D6" s="48"/>
      <c r="E6" s="48"/>
      <c r="F6" s="48"/>
      <c r="G6" s="48"/>
      <c r="H6" s="48"/>
      <c r="I6" s="48"/>
    </row>
    <row r="7" spans="1:9" ht="15.75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15.75" x14ac:dyDescent="0.25">
      <c r="A8" s="39" t="s">
        <v>7</v>
      </c>
      <c r="B8" s="39"/>
      <c r="C8" s="39" t="s">
        <v>370</v>
      </c>
      <c r="D8" s="39"/>
      <c r="E8" s="39" t="s">
        <v>8</v>
      </c>
      <c r="F8" s="39"/>
      <c r="G8" s="3">
        <v>2</v>
      </c>
      <c r="H8" s="3"/>
      <c r="I8" s="3"/>
    </row>
    <row r="9" spans="1:9" ht="15.75" x14ac:dyDescent="0.25">
      <c r="A9" s="39" t="s">
        <v>9</v>
      </c>
      <c r="B9" s="39"/>
      <c r="C9" s="39" t="s">
        <v>170</v>
      </c>
      <c r="D9" s="39"/>
      <c r="E9" s="39" t="s">
        <v>10</v>
      </c>
      <c r="F9" s="39"/>
      <c r="G9" s="3" t="s">
        <v>373</v>
      </c>
      <c r="H9" s="3"/>
      <c r="I9" s="3"/>
    </row>
    <row r="10" spans="1:9" ht="15.75" x14ac:dyDescent="0.25">
      <c r="A10" s="39" t="s">
        <v>11</v>
      </c>
      <c r="B10" s="39"/>
      <c r="C10" s="39" t="s">
        <v>372</v>
      </c>
      <c r="D10" s="39"/>
      <c r="E10" s="4" t="s">
        <v>12</v>
      </c>
      <c r="F10" s="5"/>
      <c r="G10" s="5" t="s">
        <v>371</v>
      </c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40" t="s">
        <v>13</v>
      </c>
      <c r="B12" s="42" t="s">
        <v>14</v>
      </c>
      <c r="C12" s="44" t="s">
        <v>15</v>
      </c>
      <c r="D12" s="45"/>
      <c r="E12" s="6" t="s">
        <v>16</v>
      </c>
      <c r="F12" s="6" t="s">
        <v>17</v>
      </c>
      <c r="G12" s="36" t="s">
        <v>18</v>
      </c>
      <c r="H12" s="37"/>
      <c r="I12" s="30" t="s">
        <v>19</v>
      </c>
    </row>
    <row r="13" spans="1:9" ht="15.75" x14ac:dyDescent="0.25">
      <c r="A13" s="41"/>
      <c r="B13" s="43"/>
      <c r="C13" s="46"/>
      <c r="D13" s="47"/>
      <c r="E13" s="7">
        <v>0.3</v>
      </c>
      <c r="F13" s="7">
        <v>0.7</v>
      </c>
      <c r="G13" s="8" t="s">
        <v>20</v>
      </c>
      <c r="H13" s="8" t="s">
        <v>21</v>
      </c>
      <c r="I13" s="31"/>
    </row>
    <row r="14" spans="1:9" ht="15.75" x14ac:dyDescent="0.25">
      <c r="A14" s="9">
        <v>1</v>
      </c>
      <c r="B14" s="9">
        <v>2</v>
      </c>
      <c r="C14" s="32">
        <v>3</v>
      </c>
      <c r="D14" s="32"/>
      <c r="E14" s="9">
        <v>4</v>
      </c>
      <c r="F14" s="9">
        <v>5</v>
      </c>
      <c r="G14" s="9">
        <v>6</v>
      </c>
      <c r="H14" s="10">
        <v>7</v>
      </c>
      <c r="I14" s="8">
        <v>8</v>
      </c>
    </row>
    <row r="15" spans="1:9" ht="16.5" x14ac:dyDescent="0.25">
      <c r="A15" s="11">
        <v>1</v>
      </c>
      <c r="B15" s="12" t="s">
        <v>171</v>
      </c>
      <c r="C15" s="13" t="s">
        <v>172</v>
      </c>
      <c r="D15" s="13" t="s">
        <v>24</v>
      </c>
      <c r="E15" s="14">
        <v>9.3000000000000007</v>
      </c>
      <c r="F15" s="14">
        <v>7</v>
      </c>
      <c r="G15" s="14">
        <f>E15*$E$13+F15*$F$13</f>
        <v>7.6899999999999995</v>
      </c>
      <c r="H15" s="15" t="str">
        <f>IF(G15&lt;4,"F",IF(G15&lt;=4.9,"D",IF(G15&lt;=5.4,"D+",IF(G15&lt;=5.9,"C",IF(G15&lt;=6.9,"C+",IF(G15&lt;=7.9,"B",IF(G15&lt;=8.4,"B+","A")))))))</f>
        <v>B</v>
      </c>
      <c r="I15" s="16"/>
    </row>
    <row r="16" spans="1:9" ht="16.5" x14ac:dyDescent="0.25">
      <c r="A16" s="11">
        <v>2</v>
      </c>
      <c r="B16" s="12" t="s">
        <v>173</v>
      </c>
      <c r="C16" s="13" t="s">
        <v>174</v>
      </c>
      <c r="D16" s="13" t="s">
        <v>27</v>
      </c>
      <c r="E16" s="14">
        <v>8.3000000000000007</v>
      </c>
      <c r="F16" s="14">
        <v>6</v>
      </c>
      <c r="G16" s="14">
        <f t="shared" ref="G16:G60" si="0">E16*$E$13+F16*$F$13</f>
        <v>6.6899999999999995</v>
      </c>
      <c r="H16" s="15" t="str">
        <f t="shared" ref="H16:H60" si="1">IF(G16&lt;4,"F",IF(G16&lt;=4.9,"D",IF(G16&lt;=5.4,"D+",IF(G16&lt;=5.9,"C",IF(G16&lt;=6.9,"C+",IF(G16&lt;=7.9,"B",IF(G16&lt;=8.4,"B+","A")))))))</f>
        <v>C+</v>
      </c>
      <c r="I16" s="16"/>
    </row>
    <row r="17" spans="1:9" ht="16.5" x14ac:dyDescent="0.25">
      <c r="A17" s="11">
        <v>3</v>
      </c>
      <c r="B17" s="12" t="s">
        <v>175</v>
      </c>
      <c r="C17" s="13" t="s">
        <v>65</v>
      </c>
      <c r="D17" s="13" t="s">
        <v>176</v>
      </c>
      <c r="E17" s="14">
        <v>7.8</v>
      </c>
      <c r="F17" s="14">
        <v>5</v>
      </c>
      <c r="G17" s="14">
        <f t="shared" si="0"/>
        <v>5.84</v>
      </c>
      <c r="H17" s="15" t="str">
        <f t="shared" si="1"/>
        <v>C</v>
      </c>
      <c r="I17" s="16"/>
    </row>
    <row r="18" spans="1:9" ht="16.5" x14ac:dyDescent="0.25">
      <c r="A18" s="11">
        <v>4</v>
      </c>
      <c r="B18" s="12" t="s">
        <v>177</v>
      </c>
      <c r="C18" s="13" t="s">
        <v>178</v>
      </c>
      <c r="D18" s="13" t="s">
        <v>38</v>
      </c>
      <c r="E18" s="14">
        <v>8.3000000000000007</v>
      </c>
      <c r="F18" s="14">
        <v>7</v>
      </c>
      <c r="G18" s="14">
        <f t="shared" si="0"/>
        <v>7.39</v>
      </c>
      <c r="H18" s="15" t="str">
        <f t="shared" si="1"/>
        <v>B</v>
      </c>
      <c r="I18" s="16"/>
    </row>
    <row r="19" spans="1:9" ht="16.5" x14ac:dyDescent="0.25">
      <c r="A19" s="11">
        <v>5</v>
      </c>
      <c r="B19" s="12" t="s">
        <v>179</v>
      </c>
      <c r="C19" s="13" t="s">
        <v>180</v>
      </c>
      <c r="D19" s="13" t="s">
        <v>161</v>
      </c>
      <c r="E19" s="14">
        <v>7.3</v>
      </c>
      <c r="F19" s="14">
        <v>6</v>
      </c>
      <c r="G19" s="14">
        <f t="shared" si="0"/>
        <v>6.3899999999999988</v>
      </c>
      <c r="H19" s="15" t="str">
        <f t="shared" si="1"/>
        <v>C+</v>
      </c>
      <c r="I19" s="16"/>
    </row>
    <row r="20" spans="1:9" ht="16.5" x14ac:dyDescent="0.25">
      <c r="A20" s="11">
        <v>6</v>
      </c>
      <c r="B20" s="12" t="s">
        <v>181</v>
      </c>
      <c r="C20" s="13" t="s">
        <v>182</v>
      </c>
      <c r="D20" s="13" t="s">
        <v>44</v>
      </c>
      <c r="E20" s="14">
        <v>7.8</v>
      </c>
      <c r="F20" s="14">
        <v>8</v>
      </c>
      <c r="G20" s="14">
        <f t="shared" si="0"/>
        <v>7.9399999999999995</v>
      </c>
      <c r="H20" s="15" t="str">
        <f t="shared" si="1"/>
        <v>B+</v>
      </c>
      <c r="I20" s="16"/>
    </row>
    <row r="21" spans="1:9" ht="16.5" x14ac:dyDescent="0.25">
      <c r="A21" s="11">
        <v>7</v>
      </c>
      <c r="B21" s="12" t="s">
        <v>183</v>
      </c>
      <c r="C21" s="13" t="s">
        <v>184</v>
      </c>
      <c r="D21" s="13" t="s">
        <v>52</v>
      </c>
      <c r="E21" s="14">
        <v>9.3000000000000007</v>
      </c>
      <c r="F21" s="14">
        <v>9</v>
      </c>
      <c r="G21" s="14">
        <f t="shared" si="0"/>
        <v>9.09</v>
      </c>
      <c r="H21" s="15" t="str">
        <f t="shared" si="1"/>
        <v>A</v>
      </c>
      <c r="I21" s="16"/>
    </row>
    <row r="22" spans="1:9" ht="16.5" x14ac:dyDescent="0.25">
      <c r="A22" s="11">
        <v>8</v>
      </c>
      <c r="B22" s="12" t="s">
        <v>185</v>
      </c>
      <c r="C22" s="13" t="s">
        <v>186</v>
      </c>
      <c r="D22" s="13" t="s">
        <v>55</v>
      </c>
      <c r="E22" s="14">
        <v>8.8000000000000007</v>
      </c>
      <c r="F22" s="14">
        <v>8.5</v>
      </c>
      <c r="G22" s="14">
        <f t="shared" si="0"/>
        <v>8.59</v>
      </c>
      <c r="H22" s="15" t="str">
        <f t="shared" si="1"/>
        <v>A</v>
      </c>
      <c r="I22" s="16"/>
    </row>
    <row r="23" spans="1:9" ht="16.5" x14ac:dyDescent="0.25">
      <c r="A23" s="11">
        <v>9</v>
      </c>
      <c r="B23" s="12" t="s">
        <v>187</v>
      </c>
      <c r="C23" s="13" t="s">
        <v>188</v>
      </c>
      <c r="D23" s="13" t="s">
        <v>154</v>
      </c>
      <c r="E23" s="14">
        <v>9.3000000000000007</v>
      </c>
      <c r="F23" s="14">
        <v>7</v>
      </c>
      <c r="G23" s="14">
        <f t="shared" si="0"/>
        <v>7.6899999999999995</v>
      </c>
      <c r="H23" s="15" t="str">
        <f t="shared" si="1"/>
        <v>B</v>
      </c>
      <c r="I23" s="16"/>
    </row>
    <row r="24" spans="1:9" ht="16.5" x14ac:dyDescent="0.25">
      <c r="A24" s="11">
        <v>10</v>
      </c>
      <c r="B24" s="12" t="s">
        <v>189</v>
      </c>
      <c r="C24" s="13" t="s">
        <v>190</v>
      </c>
      <c r="D24" s="13" t="s">
        <v>191</v>
      </c>
      <c r="E24" s="14">
        <v>7.8</v>
      </c>
      <c r="F24" s="14">
        <v>7</v>
      </c>
      <c r="G24" s="14">
        <f t="shared" si="0"/>
        <v>7.2399999999999993</v>
      </c>
      <c r="H24" s="15" t="str">
        <f t="shared" si="1"/>
        <v>B</v>
      </c>
      <c r="I24" s="16"/>
    </row>
    <row r="25" spans="1:9" ht="16.5" x14ac:dyDescent="0.25">
      <c r="A25" s="11">
        <v>11</v>
      </c>
      <c r="B25" s="12" t="s">
        <v>192</v>
      </c>
      <c r="C25" s="13" t="s">
        <v>193</v>
      </c>
      <c r="D25" s="13" t="s">
        <v>194</v>
      </c>
      <c r="E25" s="14">
        <v>9.1</v>
      </c>
      <c r="F25" s="14">
        <v>6</v>
      </c>
      <c r="G25" s="14">
        <f t="shared" si="0"/>
        <v>6.93</v>
      </c>
      <c r="H25" s="15" t="str">
        <f t="shared" si="1"/>
        <v>B</v>
      </c>
      <c r="I25" s="16"/>
    </row>
    <row r="26" spans="1:9" ht="16.5" x14ac:dyDescent="0.25">
      <c r="A26" s="11">
        <v>12</v>
      </c>
      <c r="B26" s="12" t="s">
        <v>195</v>
      </c>
      <c r="C26" s="13" t="s">
        <v>196</v>
      </c>
      <c r="D26" s="13" t="s">
        <v>197</v>
      </c>
      <c r="E26" s="14">
        <v>7.8</v>
      </c>
      <c r="F26" s="14">
        <v>7</v>
      </c>
      <c r="G26" s="14">
        <f t="shared" si="0"/>
        <v>7.2399999999999993</v>
      </c>
      <c r="H26" s="15" t="str">
        <f t="shared" si="1"/>
        <v>B</v>
      </c>
      <c r="I26" s="16"/>
    </row>
    <row r="27" spans="1:9" ht="16.5" x14ac:dyDescent="0.25">
      <c r="A27" s="11">
        <v>13</v>
      </c>
      <c r="B27" s="12" t="s">
        <v>198</v>
      </c>
      <c r="C27" s="13" t="s">
        <v>199</v>
      </c>
      <c r="D27" s="13" t="s">
        <v>70</v>
      </c>
      <c r="E27" s="14">
        <v>8.3000000000000007</v>
      </c>
      <c r="F27" s="14">
        <v>7</v>
      </c>
      <c r="G27" s="14">
        <f t="shared" si="0"/>
        <v>7.39</v>
      </c>
      <c r="H27" s="15" t="str">
        <f t="shared" si="1"/>
        <v>B</v>
      </c>
      <c r="I27" s="16"/>
    </row>
    <row r="28" spans="1:9" ht="16.5" x14ac:dyDescent="0.25">
      <c r="A28" s="11">
        <v>14</v>
      </c>
      <c r="B28" s="12" t="s">
        <v>200</v>
      </c>
      <c r="C28" s="13" t="s">
        <v>201</v>
      </c>
      <c r="D28" s="13" t="s">
        <v>73</v>
      </c>
      <c r="E28" s="14">
        <v>8.3000000000000007</v>
      </c>
      <c r="F28" s="14">
        <v>5</v>
      </c>
      <c r="G28" s="14">
        <f t="shared" si="0"/>
        <v>5.99</v>
      </c>
      <c r="H28" s="15" t="str">
        <f t="shared" si="1"/>
        <v>C+</v>
      </c>
      <c r="I28" s="16"/>
    </row>
    <row r="29" spans="1:9" ht="16.5" x14ac:dyDescent="0.25">
      <c r="A29" s="11">
        <v>15</v>
      </c>
      <c r="B29" s="12" t="s">
        <v>202</v>
      </c>
      <c r="C29" s="13" t="s">
        <v>203</v>
      </c>
      <c r="D29" s="13" t="s">
        <v>156</v>
      </c>
      <c r="E29" s="14">
        <v>7.8</v>
      </c>
      <c r="F29" s="14">
        <v>5</v>
      </c>
      <c r="G29" s="14">
        <f t="shared" si="0"/>
        <v>5.84</v>
      </c>
      <c r="H29" s="15" t="str">
        <f t="shared" si="1"/>
        <v>C</v>
      </c>
      <c r="I29" s="16"/>
    </row>
    <row r="30" spans="1:9" ht="16.5" x14ac:dyDescent="0.25">
      <c r="A30" s="11">
        <v>16</v>
      </c>
      <c r="B30" s="12" t="s">
        <v>204</v>
      </c>
      <c r="C30" s="13" t="s">
        <v>205</v>
      </c>
      <c r="D30" s="13" t="s">
        <v>156</v>
      </c>
      <c r="E30" s="14">
        <v>8.3000000000000007</v>
      </c>
      <c r="F30" s="14">
        <v>8</v>
      </c>
      <c r="G30" s="14">
        <f t="shared" si="0"/>
        <v>8.09</v>
      </c>
      <c r="H30" s="15" t="str">
        <f t="shared" si="1"/>
        <v>B+</v>
      </c>
      <c r="I30" s="16"/>
    </row>
    <row r="31" spans="1:9" ht="16.5" x14ac:dyDescent="0.25">
      <c r="A31" s="11">
        <v>17</v>
      </c>
      <c r="B31" s="12" t="s">
        <v>206</v>
      </c>
      <c r="C31" s="13" t="s">
        <v>207</v>
      </c>
      <c r="D31" s="13" t="s">
        <v>158</v>
      </c>
      <c r="E31" s="14">
        <v>8.3000000000000007</v>
      </c>
      <c r="F31" s="14">
        <v>5</v>
      </c>
      <c r="G31" s="14">
        <f t="shared" si="0"/>
        <v>5.99</v>
      </c>
      <c r="H31" s="15" t="str">
        <f t="shared" si="1"/>
        <v>C+</v>
      </c>
      <c r="I31" s="16"/>
    </row>
    <row r="32" spans="1:9" ht="16.5" x14ac:dyDescent="0.25">
      <c r="A32" s="11">
        <v>18</v>
      </c>
      <c r="B32" s="12" t="s">
        <v>208</v>
      </c>
      <c r="C32" s="13" t="s">
        <v>209</v>
      </c>
      <c r="D32" s="13" t="s">
        <v>82</v>
      </c>
      <c r="E32" s="14">
        <v>8.3000000000000007</v>
      </c>
      <c r="F32" s="14">
        <v>8</v>
      </c>
      <c r="G32" s="14">
        <f t="shared" si="0"/>
        <v>8.09</v>
      </c>
      <c r="H32" s="15" t="str">
        <f t="shared" si="1"/>
        <v>B+</v>
      </c>
      <c r="I32" s="16"/>
    </row>
    <row r="33" spans="1:9" ht="16.5" x14ac:dyDescent="0.25">
      <c r="A33" s="11">
        <v>19</v>
      </c>
      <c r="B33" s="12" t="s">
        <v>210</v>
      </c>
      <c r="C33" s="13" t="s">
        <v>211</v>
      </c>
      <c r="D33" s="13" t="s">
        <v>212</v>
      </c>
      <c r="E33" s="14">
        <v>0</v>
      </c>
      <c r="F33" s="14">
        <v>0</v>
      </c>
      <c r="G33" s="14">
        <f t="shared" si="0"/>
        <v>0</v>
      </c>
      <c r="H33" s="15" t="str">
        <f t="shared" si="1"/>
        <v>F</v>
      </c>
      <c r="I33" s="16"/>
    </row>
    <row r="34" spans="1:9" ht="16.5" x14ac:dyDescent="0.25">
      <c r="A34" s="11">
        <v>20</v>
      </c>
      <c r="B34" s="12" t="s">
        <v>213</v>
      </c>
      <c r="C34" s="13" t="s">
        <v>214</v>
      </c>
      <c r="D34" s="13" t="s">
        <v>215</v>
      </c>
      <c r="E34" s="14">
        <v>6.5</v>
      </c>
      <c r="F34" s="14">
        <v>7</v>
      </c>
      <c r="G34" s="14">
        <f t="shared" si="0"/>
        <v>6.85</v>
      </c>
      <c r="H34" s="15" t="str">
        <f t="shared" si="1"/>
        <v>C+</v>
      </c>
      <c r="I34" s="16"/>
    </row>
    <row r="35" spans="1:9" ht="16.5" x14ac:dyDescent="0.25">
      <c r="A35" s="11">
        <v>21</v>
      </c>
      <c r="B35" s="12" t="s">
        <v>216</v>
      </c>
      <c r="C35" s="13" t="s">
        <v>217</v>
      </c>
      <c r="D35" s="13" t="s">
        <v>166</v>
      </c>
      <c r="E35" s="14">
        <v>4</v>
      </c>
      <c r="F35" s="14">
        <v>5</v>
      </c>
      <c r="G35" s="14">
        <f t="shared" si="0"/>
        <v>4.7</v>
      </c>
      <c r="H35" s="15" t="str">
        <f t="shared" si="1"/>
        <v>D</v>
      </c>
      <c r="I35" s="16"/>
    </row>
    <row r="36" spans="1:9" ht="16.5" x14ac:dyDescent="0.25">
      <c r="A36" s="11">
        <v>22</v>
      </c>
      <c r="B36" s="12" t="s">
        <v>218</v>
      </c>
      <c r="C36" s="13" t="s">
        <v>219</v>
      </c>
      <c r="D36" s="13" t="s">
        <v>92</v>
      </c>
      <c r="E36" s="14">
        <v>0</v>
      </c>
      <c r="F36" s="14">
        <v>0</v>
      </c>
      <c r="G36" s="14">
        <f t="shared" si="0"/>
        <v>0</v>
      </c>
      <c r="H36" s="15" t="str">
        <f t="shared" si="1"/>
        <v>F</v>
      </c>
      <c r="I36" s="16"/>
    </row>
    <row r="37" spans="1:9" ht="16.5" x14ac:dyDescent="0.25">
      <c r="A37" s="11">
        <v>23</v>
      </c>
      <c r="B37" s="12" t="s">
        <v>220</v>
      </c>
      <c r="C37" s="13" t="s">
        <v>221</v>
      </c>
      <c r="D37" s="13" t="s">
        <v>222</v>
      </c>
      <c r="E37" s="14">
        <v>9.3000000000000007</v>
      </c>
      <c r="F37" s="14">
        <v>7</v>
      </c>
      <c r="G37" s="14">
        <f t="shared" si="0"/>
        <v>7.6899999999999995</v>
      </c>
      <c r="H37" s="15" t="str">
        <f t="shared" si="1"/>
        <v>B</v>
      </c>
      <c r="I37" s="16"/>
    </row>
    <row r="38" spans="1:9" ht="16.5" x14ac:dyDescent="0.25">
      <c r="A38" s="11">
        <v>24</v>
      </c>
      <c r="B38" s="12" t="s">
        <v>223</v>
      </c>
      <c r="C38" s="13" t="s">
        <v>224</v>
      </c>
      <c r="D38" s="13" t="s">
        <v>225</v>
      </c>
      <c r="E38" s="14">
        <v>9.3000000000000007</v>
      </c>
      <c r="F38" s="14">
        <v>6</v>
      </c>
      <c r="G38" s="14">
        <f t="shared" si="0"/>
        <v>6.9899999999999993</v>
      </c>
      <c r="H38" s="15" t="str">
        <f t="shared" si="1"/>
        <v>B</v>
      </c>
      <c r="I38" s="16"/>
    </row>
    <row r="39" spans="1:9" ht="16.5" x14ac:dyDescent="0.25">
      <c r="A39" s="11">
        <v>25</v>
      </c>
      <c r="B39" s="12" t="s">
        <v>226</v>
      </c>
      <c r="C39" s="13" t="s">
        <v>227</v>
      </c>
      <c r="D39" s="13" t="s">
        <v>228</v>
      </c>
      <c r="E39" s="14">
        <v>6.8</v>
      </c>
      <c r="F39" s="14">
        <v>5</v>
      </c>
      <c r="G39" s="14">
        <f t="shared" si="0"/>
        <v>5.54</v>
      </c>
      <c r="H39" s="15" t="str">
        <f t="shared" si="1"/>
        <v>C</v>
      </c>
      <c r="I39" s="16"/>
    </row>
    <row r="40" spans="1:9" ht="16.5" x14ac:dyDescent="0.25">
      <c r="A40" s="11">
        <v>26</v>
      </c>
      <c r="B40" s="12" t="s">
        <v>229</v>
      </c>
      <c r="C40" s="13" t="s">
        <v>230</v>
      </c>
      <c r="D40" s="13" t="s">
        <v>103</v>
      </c>
      <c r="E40" s="14">
        <v>7.5</v>
      </c>
      <c r="F40" s="14">
        <v>5.5</v>
      </c>
      <c r="G40" s="14">
        <f t="shared" si="0"/>
        <v>6.1</v>
      </c>
      <c r="H40" s="15" t="str">
        <f t="shared" si="1"/>
        <v>C+</v>
      </c>
      <c r="I40" s="16"/>
    </row>
    <row r="41" spans="1:9" ht="16.5" x14ac:dyDescent="0.25">
      <c r="A41" s="11">
        <v>27</v>
      </c>
      <c r="B41" s="12" t="s">
        <v>231</v>
      </c>
      <c r="C41" s="13" t="s">
        <v>232</v>
      </c>
      <c r="D41" s="13" t="s">
        <v>233</v>
      </c>
      <c r="E41" s="14">
        <v>5.5</v>
      </c>
      <c r="F41" s="14">
        <v>6</v>
      </c>
      <c r="G41" s="14">
        <f t="shared" si="0"/>
        <v>5.85</v>
      </c>
      <c r="H41" s="15" t="str">
        <f t="shared" si="1"/>
        <v>C</v>
      </c>
      <c r="I41" s="16"/>
    </row>
    <row r="42" spans="1:9" ht="16.5" x14ac:dyDescent="0.25">
      <c r="A42" s="11">
        <v>28</v>
      </c>
      <c r="B42" s="12" t="s">
        <v>234</v>
      </c>
      <c r="C42" s="13" t="s">
        <v>235</v>
      </c>
      <c r="D42" s="13" t="s">
        <v>106</v>
      </c>
      <c r="E42" s="14">
        <v>0</v>
      </c>
      <c r="F42" s="14">
        <v>0</v>
      </c>
      <c r="G42" s="14">
        <f t="shared" si="0"/>
        <v>0</v>
      </c>
      <c r="H42" s="15" t="str">
        <f t="shared" si="1"/>
        <v>F</v>
      </c>
      <c r="I42" s="16"/>
    </row>
    <row r="43" spans="1:9" ht="16.5" x14ac:dyDescent="0.25">
      <c r="A43" s="11">
        <v>29</v>
      </c>
      <c r="B43" s="12" t="s">
        <v>236</v>
      </c>
      <c r="C43" s="13" t="s">
        <v>237</v>
      </c>
      <c r="D43" s="13" t="s">
        <v>106</v>
      </c>
      <c r="E43" s="14">
        <v>7.8</v>
      </c>
      <c r="F43" s="14">
        <v>7</v>
      </c>
      <c r="G43" s="14">
        <f t="shared" si="0"/>
        <v>7.2399999999999993</v>
      </c>
      <c r="H43" s="15" t="str">
        <f t="shared" si="1"/>
        <v>B</v>
      </c>
      <c r="I43" s="16"/>
    </row>
    <row r="44" spans="1:9" ht="16.5" x14ac:dyDescent="0.25">
      <c r="A44" s="11">
        <v>30</v>
      </c>
      <c r="B44" s="12" t="s">
        <v>238</v>
      </c>
      <c r="C44" s="13" t="s">
        <v>167</v>
      </c>
      <c r="D44" s="13" t="s">
        <v>168</v>
      </c>
      <c r="E44" s="14">
        <v>0</v>
      </c>
      <c r="F44" s="14">
        <v>0</v>
      </c>
      <c r="G44" s="14">
        <f t="shared" si="0"/>
        <v>0</v>
      </c>
      <c r="H44" s="15" t="str">
        <f t="shared" si="1"/>
        <v>F</v>
      </c>
      <c r="I44" s="16"/>
    </row>
    <row r="45" spans="1:9" ht="16.5" x14ac:dyDescent="0.25">
      <c r="A45" s="11">
        <v>31</v>
      </c>
      <c r="B45" s="12" t="s">
        <v>239</v>
      </c>
      <c r="C45" s="13" t="s">
        <v>240</v>
      </c>
      <c r="D45" s="13" t="s">
        <v>241</v>
      </c>
      <c r="E45" s="14">
        <v>0</v>
      </c>
      <c r="F45" s="14">
        <v>0</v>
      </c>
      <c r="G45" s="14">
        <f t="shared" si="0"/>
        <v>0</v>
      </c>
      <c r="H45" s="15" t="str">
        <f t="shared" si="1"/>
        <v>F</v>
      </c>
      <c r="I45" s="16"/>
    </row>
    <row r="46" spans="1:9" ht="16.5" x14ac:dyDescent="0.25">
      <c r="A46" s="11">
        <v>32</v>
      </c>
      <c r="B46" s="12" t="s">
        <v>242</v>
      </c>
      <c r="C46" s="13" t="s">
        <v>243</v>
      </c>
      <c r="D46" s="13" t="s">
        <v>244</v>
      </c>
      <c r="E46" s="14">
        <v>6</v>
      </c>
      <c r="F46" s="14">
        <v>6</v>
      </c>
      <c r="G46" s="14">
        <f t="shared" si="0"/>
        <v>5.9999999999999991</v>
      </c>
      <c r="H46" s="15" t="str">
        <f t="shared" si="1"/>
        <v>C+</v>
      </c>
      <c r="I46" s="16"/>
    </row>
    <row r="47" spans="1:9" ht="16.5" x14ac:dyDescent="0.25">
      <c r="A47" s="11">
        <v>33</v>
      </c>
      <c r="B47" s="12" t="s">
        <v>245</v>
      </c>
      <c r="C47" s="13" t="s">
        <v>246</v>
      </c>
      <c r="D47" s="13" t="s">
        <v>247</v>
      </c>
      <c r="E47" s="14">
        <v>8.3000000000000007</v>
      </c>
      <c r="F47" s="14">
        <v>7.5</v>
      </c>
      <c r="G47" s="14">
        <f t="shared" si="0"/>
        <v>7.74</v>
      </c>
      <c r="H47" s="15" t="str">
        <f t="shared" si="1"/>
        <v>B</v>
      </c>
      <c r="I47" s="16"/>
    </row>
    <row r="48" spans="1:9" ht="16.5" x14ac:dyDescent="0.25">
      <c r="A48" s="11">
        <v>34</v>
      </c>
      <c r="B48" s="12" t="s">
        <v>248</v>
      </c>
      <c r="C48" s="13" t="s">
        <v>152</v>
      </c>
      <c r="D48" s="13" t="s">
        <v>249</v>
      </c>
      <c r="E48" s="14">
        <v>8.3000000000000007</v>
      </c>
      <c r="F48" s="14">
        <v>6</v>
      </c>
      <c r="G48" s="14">
        <f t="shared" si="0"/>
        <v>6.6899999999999995</v>
      </c>
      <c r="H48" s="15" t="str">
        <f t="shared" si="1"/>
        <v>C+</v>
      </c>
      <c r="I48" s="16"/>
    </row>
    <row r="49" spans="1:9" ht="16.5" x14ac:dyDescent="0.25">
      <c r="A49" s="11">
        <v>35</v>
      </c>
      <c r="B49" s="12" t="s">
        <v>250</v>
      </c>
      <c r="C49" s="13" t="s">
        <v>251</v>
      </c>
      <c r="D49" s="13" t="s">
        <v>252</v>
      </c>
      <c r="E49" s="14">
        <v>7.8</v>
      </c>
      <c r="F49" s="14">
        <v>6.5</v>
      </c>
      <c r="G49" s="14">
        <f t="shared" si="0"/>
        <v>6.89</v>
      </c>
      <c r="H49" s="15" t="str">
        <f t="shared" si="1"/>
        <v>C+</v>
      </c>
      <c r="I49" s="16"/>
    </row>
    <row r="50" spans="1:9" ht="16.5" x14ac:dyDescent="0.25">
      <c r="A50" s="11">
        <v>36</v>
      </c>
      <c r="B50" s="12" t="s">
        <v>253</v>
      </c>
      <c r="C50" s="13" t="s">
        <v>254</v>
      </c>
      <c r="D50" s="13" t="s">
        <v>255</v>
      </c>
      <c r="E50" s="14">
        <v>8.8000000000000007</v>
      </c>
      <c r="F50" s="14">
        <v>9</v>
      </c>
      <c r="G50" s="14">
        <f t="shared" si="0"/>
        <v>8.94</v>
      </c>
      <c r="H50" s="15" t="str">
        <f t="shared" si="1"/>
        <v>A</v>
      </c>
      <c r="I50" s="16"/>
    </row>
    <row r="51" spans="1:9" ht="16.5" x14ac:dyDescent="0.25">
      <c r="A51" s="11">
        <v>37</v>
      </c>
      <c r="B51" s="12" t="s">
        <v>256</v>
      </c>
      <c r="C51" s="13" t="s">
        <v>257</v>
      </c>
      <c r="D51" s="13" t="s">
        <v>258</v>
      </c>
      <c r="E51" s="14">
        <v>8.3000000000000007</v>
      </c>
      <c r="F51" s="14">
        <v>6</v>
      </c>
      <c r="G51" s="14">
        <f t="shared" si="0"/>
        <v>6.6899999999999995</v>
      </c>
      <c r="H51" s="15" t="str">
        <f t="shared" si="1"/>
        <v>C+</v>
      </c>
      <c r="I51" s="16"/>
    </row>
    <row r="52" spans="1:9" ht="16.5" x14ac:dyDescent="0.25">
      <c r="A52" s="11">
        <v>38</v>
      </c>
      <c r="B52" s="12" t="s">
        <v>259</v>
      </c>
      <c r="C52" s="13" t="s">
        <v>162</v>
      </c>
      <c r="D52" s="13" t="s">
        <v>160</v>
      </c>
      <c r="E52" s="14">
        <v>7.8</v>
      </c>
      <c r="F52" s="14">
        <v>5</v>
      </c>
      <c r="G52" s="14">
        <f t="shared" si="0"/>
        <v>5.84</v>
      </c>
      <c r="H52" s="15" t="str">
        <f t="shared" si="1"/>
        <v>C</v>
      </c>
      <c r="I52" s="16"/>
    </row>
    <row r="53" spans="1:9" ht="16.5" x14ac:dyDescent="0.25">
      <c r="A53" s="11">
        <v>39</v>
      </c>
      <c r="B53" s="12" t="s">
        <v>260</v>
      </c>
      <c r="C53" s="13" t="s">
        <v>40</v>
      </c>
      <c r="D53" s="13" t="s">
        <v>261</v>
      </c>
      <c r="E53" s="14">
        <v>7.8</v>
      </c>
      <c r="F53" s="14">
        <v>6</v>
      </c>
      <c r="G53" s="14">
        <f t="shared" si="0"/>
        <v>6.5399999999999991</v>
      </c>
      <c r="H53" s="15" t="str">
        <f t="shared" si="1"/>
        <v>C+</v>
      </c>
      <c r="I53" s="16"/>
    </row>
    <row r="54" spans="1:9" ht="16.5" x14ac:dyDescent="0.25">
      <c r="A54" s="11">
        <v>40</v>
      </c>
      <c r="B54" s="12" t="s">
        <v>262</v>
      </c>
      <c r="C54" s="13" t="s">
        <v>203</v>
      </c>
      <c r="D54" s="13" t="s">
        <v>263</v>
      </c>
      <c r="E54" s="14">
        <v>6</v>
      </c>
      <c r="F54" s="14">
        <v>7</v>
      </c>
      <c r="G54" s="14">
        <f t="shared" si="0"/>
        <v>6.6999999999999993</v>
      </c>
      <c r="H54" s="15" t="str">
        <f t="shared" si="1"/>
        <v>C+</v>
      </c>
      <c r="I54" s="16"/>
    </row>
    <row r="55" spans="1:9" ht="16.5" x14ac:dyDescent="0.25">
      <c r="A55" s="11">
        <v>41</v>
      </c>
      <c r="B55" s="12" t="s">
        <v>264</v>
      </c>
      <c r="C55" s="13" t="s">
        <v>265</v>
      </c>
      <c r="D55" s="13" t="s">
        <v>263</v>
      </c>
      <c r="E55" s="14">
        <v>6.5</v>
      </c>
      <c r="F55" s="14">
        <v>7</v>
      </c>
      <c r="G55" s="14">
        <f t="shared" si="0"/>
        <v>6.85</v>
      </c>
      <c r="H55" s="15" t="str">
        <f t="shared" si="1"/>
        <v>C+</v>
      </c>
      <c r="I55" s="16"/>
    </row>
    <row r="56" spans="1:9" ht="16.5" x14ac:dyDescent="0.25">
      <c r="A56" s="11">
        <v>42</v>
      </c>
      <c r="B56" s="12" t="s">
        <v>266</v>
      </c>
      <c r="C56" s="13" t="s">
        <v>267</v>
      </c>
      <c r="D56" s="13" t="s">
        <v>120</v>
      </c>
      <c r="E56" s="14">
        <v>7.3</v>
      </c>
      <c r="F56" s="14">
        <v>6.5</v>
      </c>
      <c r="G56" s="14">
        <f t="shared" si="0"/>
        <v>6.74</v>
      </c>
      <c r="H56" s="15" t="str">
        <f t="shared" si="1"/>
        <v>C+</v>
      </c>
      <c r="I56" s="16"/>
    </row>
    <row r="57" spans="1:9" ht="16.5" x14ac:dyDescent="0.25">
      <c r="A57" s="11">
        <v>43</v>
      </c>
      <c r="B57" s="12" t="s">
        <v>268</v>
      </c>
      <c r="C57" s="13" t="s">
        <v>235</v>
      </c>
      <c r="D57" s="13" t="s">
        <v>132</v>
      </c>
      <c r="E57" s="14">
        <v>7.3</v>
      </c>
      <c r="F57" s="14">
        <v>7</v>
      </c>
      <c r="G57" s="14">
        <f t="shared" si="0"/>
        <v>7.09</v>
      </c>
      <c r="H57" s="15" t="str">
        <f t="shared" si="1"/>
        <v>B</v>
      </c>
      <c r="I57" s="16"/>
    </row>
    <row r="58" spans="1:9" ht="16.5" x14ac:dyDescent="0.25">
      <c r="A58" s="11">
        <v>44</v>
      </c>
      <c r="B58" s="12" t="s">
        <v>269</v>
      </c>
      <c r="C58" s="13" t="s">
        <v>72</v>
      </c>
      <c r="D58" s="13" t="s">
        <v>137</v>
      </c>
      <c r="E58" s="14">
        <v>8.3000000000000007</v>
      </c>
      <c r="F58" s="14">
        <v>7</v>
      </c>
      <c r="G58" s="14">
        <f t="shared" si="0"/>
        <v>7.39</v>
      </c>
      <c r="H58" s="15" t="str">
        <f t="shared" si="1"/>
        <v>B</v>
      </c>
      <c r="I58" s="16"/>
    </row>
    <row r="59" spans="1:9" ht="16.5" x14ac:dyDescent="0.25">
      <c r="A59" s="11">
        <v>45</v>
      </c>
      <c r="B59" s="12" t="s">
        <v>270</v>
      </c>
      <c r="C59" s="13" t="s">
        <v>271</v>
      </c>
      <c r="D59" s="13" t="s">
        <v>272</v>
      </c>
      <c r="E59" s="14">
        <v>6.5</v>
      </c>
      <c r="F59" s="14">
        <v>7</v>
      </c>
      <c r="G59" s="14">
        <f t="shared" si="0"/>
        <v>6.85</v>
      </c>
      <c r="H59" s="15" t="str">
        <f t="shared" si="1"/>
        <v>C+</v>
      </c>
      <c r="I59" s="16"/>
    </row>
    <row r="60" spans="1:9" ht="16.5" x14ac:dyDescent="0.25">
      <c r="A60" s="11">
        <v>46</v>
      </c>
      <c r="B60" s="12" t="s">
        <v>273</v>
      </c>
      <c r="C60" s="13" t="s">
        <v>274</v>
      </c>
      <c r="D60" s="13" t="s">
        <v>275</v>
      </c>
      <c r="E60" s="14">
        <v>6.5</v>
      </c>
      <c r="F60" s="14">
        <v>7</v>
      </c>
      <c r="G60" s="14">
        <f t="shared" si="0"/>
        <v>6.85</v>
      </c>
      <c r="H60" s="15" t="str">
        <f t="shared" si="1"/>
        <v>C+</v>
      </c>
      <c r="I60" s="16"/>
    </row>
    <row r="61" spans="1:9" ht="15.75" x14ac:dyDescent="0.25">
      <c r="A61" s="1"/>
      <c r="B61" s="1"/>
      <c r="C61" s="1"/>
      <c r="D61" s="1"/>
      <c r="E61" s="1"/>
      <c r="F61" s="1"/>
      <c r="G61" s="1"/>
      <c r="H61" s="1"/>
      <c r="I61" s="1"/>
    </row>
    <row r="62" spans="1:9" ht="15.75" x14ac:dyDescent="0.25">
      <c r="A62" s="19" t="str">
        <f>"Cộng danh sách gồm "</f>
        <v xml:space="preserve">Cộng danh sách gồm </v>
      </c>
      <c r="B62" s="19"/>
      <c r="C62" s="19"/>
      <c r="D62" s="20">
        <f>COUNTA(H15:H60)</f>
        <v>46</v>
      </c>
      <c r="E62" s="21">
        <v>1</v>
      </c>
      <c r="F62" s="22"/>
      <c r="G62" s="1"/>
      <c r="H62" s="1"/>
      <c r="I62" s="1"/>
    </row>
    <row r="63" spans="1:9" ht="15.75" x14ac:dyDescent="0.25">
      <c r="A63" s="33" t="s">
        <v>148</v>
      </c>
      <c r="B63" s="33"/>
      <c r="C63" s="33"/>
      <c r="D63" s="23">
        <f>COUNTIF(G15:G60,"&gt;=5")</f>
        <v>40</v>
      </c>
      <c r="E63" s="24">
        <f>D63/D62</f>
        <v>0.86956521739130432</v>
      </c>
      <c r="F63" s="25"/>
      <c r="G63" s="1"/>
      <c r="H63" s="1"/>
      <c r="I63" s="1"/>
    </row>
    <row r="64" spans="1:9" ht="15.75" x14ac:dyDescent="0.25">
      <c r="A64" s="33" t="s">
        <v>149</v>
      </c>
      <c r="B64" s="33"/>
      <c r="C64" s="33"/>
      <c r="D64" s="23"/>
      <c r="E64" s="24">
        <f>D64/D62</f>
        <v>0</v>
      </c>
      <c r="F64" s="25"/>
      <c r="G64" s="1"/>
      <c r="H64" s="1"/>
      <c r="I64" s="1"/>
    </row>
    <row r="65" spans="1:9" ht="15.75" x14ac:dyDescent="0.25">
      <c r="A65" s="4"/>
      <c r="B65" s="4"/>
      <c r="C65" s="5"/>
      <c r="D65" s="4"/>
      <c r="E65" s="3"/>
      <c r="F65" s="1"/>
      <c r="G65" s="1"/>
      <c r="H65" s="1"/>
      <c r="I65" s="1"/>
    </row>
    <row r="66" spans="1:9" ht="15.75" x14ac:dyDescent="0.25">
      <c r="A66" s="1"/>
      <c r="B66" s="1"/>
      <c r="C66" s="1"/>
      <c r="D66" s="1"/>
      <c r="E66" s="34" t="str">
        <f ca="1">"TP. Hồ Chí Minh, ngày "&amp;  DAY(NOW())&amp;" tháng " &amp;MONTH(NOW())&amp;" năm "&amp;YEAR(NOW())</f>
        <v>TP. Hồ Chí Minh, ngày 18 tháng 1 năm 2018</v>
      </c>
      <c r="F66" s="34"/>
      <c r="G66" s="34"/>
      <c r="H66" s="34"/>
      <c r="I66" s="34"/>
    </row>
    <row r="67" spans="1:9" ht="15.75" x14ac:dyDescent="0.25">
      <c r="A67" s="35" t="s">
        <v>150</v>
      </c>
      <c r="B67" s="35"/>
      <c r="C67" s="35"/>
      <c r="D67" s="1"/>
      <c r="E67" s="35" t="s">
        <v>151</v>
      </c>
      <c r="F67" s="35"/>
      <c r="G67" s="35"/>
      <c r="H67" s="35"/>
      <c r="I67" s="35"/>
    </row>
    <row r="68" spans="1:9" ht="15.75" x14ac:dyDescent="0.25">
      <c r="A68" s="1"/>
      <c r="B68" s="1"/>
      <c r="C68" s="1"/>
      <c r="D68" s="1"/>
      <c r="E68" s="1"/>
      <c r="F68" s="1"/>
      <c r="G68" s="1"/>
      <c r="H68" s="1"/>
      <c r="I68" s="1"/>
    </row>
    <row r="71" spans="1:9" s="29" customFormat="1" ht="16.5" x14ac:dyDescent="0.25">
      <c r="B71" s="38" t="s">
        <v>376</v>
      </c>
      <c r="C71" s="38"/>
      <c r="G71" s="29" t="s">
        <v>375</v>
      </c>
    </row>
  </sheetData>
  <protectedRanges>
    <protectedRange sqref="A68:D68" name="Range5"/>
    <protectedRange sqref="I15:I60" name="Range4"/>
    <protectedRange sqref="E15:F60" name="Range3"/>
    <protectedRange sqref="A4" name="Range1"/>
    <protectedRange sqref="E13:F13" name="Range6"/>
    <protectedRange sqref="C8:C10 G8:G9" name="Range2_1"/>
    <protectedRange sqref="E68:I68" name="Range5_1_1"/>
    <protectedRange sqref="B15:D60" name="Range3_3_1"/>
  </protectedRanges>
  <mergeCells count="27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B71:C71"/>
    <mergeCell ref="A67:C67"/>
    <mergeCell ref="E67:I67"/>
    <mergeCell ref="A10:B10"/>
    <mergeCell ref="C10:D10"/>
    <mergeCell ref="A12:A13"/>
    <mergeCell ref="B12:B13"/>
    <mergeCell ref="C12:D13"/>
    <mergeCell ref="G12:H12"/>
    <mergeCell ref="I12:I13"/>
    <mergeCell ref="C14:D14"/>
    <mergeCell ref="A63:C63"/>
    <mergeCell ref="A64:C64"/>
    <mergeCell ref="E66:I66"/>
  </mergeCells>
  <conditionalFormatting sqref="H15:H60">
    <cfRule type="cellIs" dxfId="5" priority="2" stopIfTrue="1" operator="equal">
      <formula>"F"</formula>
    </cfRule>
  </conditionalFormatting>
  <conditionalFormatting sqref="G15:G60">
    <cfRule type="expression" dxfId="4" priority="1" stopIfTrue="1">
      <formula>MAX(#REF!)&lt;4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topLeftCell="A3" workbookViewId="0">
      <selection activeCell="F64" sqref="F64"/>
    </sheetView>
  </sheetViews>
  <sheetFormatPr defaultRowHeight="15" x14ac:dyDescent="0.25"/>
  <cols>
    <col min="1" max="1" width="5.7109375" customWidth="1"/>
    <col min="2" max="2" width="14.28515625" customWidth="1"/>
    <col min="3" max="3" width="22.7109375" customWidth="1"/>
  </cols>
  <sheetData>
    <row r="1" spans="1:9" ht="15.75" x14ac:dyDescent="0.25">
      <c r="A1" s="35" t="s">
        <v>0</v>
      </c>
      <c r="B1" s="35"/>
      <c r="C1" s="35"/>
      <c r="D1" s="35"/>
      <c r="E1" s="35" t="s">
        <v>1</v>
      </c>
      <c r="F1" s="35"/>
      <c r="G1" s="35"/>
      <c r="H1" s="35"/>
      <c r="I1" s="35"/>
    </row>
    <row r="2" spans="1:9" ht="15.75" x14ac:dyDescent="0.25">
      <c r="A2" s="35" t="s">
        <v>2</v>
      </c>
      <c r="B2" s="35"/>
      <c r="C2" s="35"/>
      <c r="D2" s="35"/>
      <c r="E2" s="49" t="s">
        <v>3</v>
      </c>
      <c r="F2" s="49"/>
      <c r="G2" s="49"/>
      <c r="H2" s="49"/>
      <c r="I2" s="49"/>
    </row>
    <row r="3" spans="1:9" ht="15.75" x14ac:dyDescent="0.25">
      <c r="A3" s="35" t="s">
        <v>4</v>
      </c>
      <c r="B3" s="35"/>
      <c r="C3" s="35"/>
      <c r="D3" s="35"/>
      <c r="E3" s="1"/>
      <c r="F3" s="1"/>
      <c r="G3" s="1"/>
      <c r="H3" s="1"/>
      <c r="I3" s="1"/>
    </row>
    <row r="4" spans="1:9" ht="15.75" x14ac:dyDescent="0.25">
      <c r="A4" s="35" t="s">
        <v>5</v>
      </c>
      <c r="B4" s="35"/>
      <c r="C4" s="35"/>
      <c r="D4" s="35"/>
      <c r="E4" s="1"/>
      <c r="F4" s="1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9" ht="19.5" x14ac:dyDescent="0.3">
      <c r="A6" s="48" t="s">
        <v>6</v>
      </c>
      <c r="B6" s="48"/>
      <c r="C6" s="48"/>
      <c r="D6" s="48"/>
      <c r="E6" s="48"/>
      <c r="F6" s="48"/>
      <c r="G6" s="48"/>
      <c r="H6" s="48"/>
      <c r="I6" s="48"/>
    </row>
    <row r="7" spans="1:9" ht="15.75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15.75" x14ac:dyDescent="0.25">
      <c r="A8" s="39" t="s">
        <v>7</v>
      </c>
      <c r="B8" s="39"/>
      <c r="C8" s="39" t="s">
        <v>370</v>
      </c>
      <c r="D8" s="39"/>
      <c r="E8" s="39" t="s">
        <v>8</v>
      </c>
      <c r="F8" s="39"/>
      <c r="G8" s="3">
        <v>2</v>
      </c>
      <c r="H8" s="3"/>
      <c r="I8" s="3"/>
    </row>
    <row r="9" spans="1:9" ht="15.75" x14ac:dyDescent="0.25">
      <c r="A9" s="39" t="s">
        <v>9</v>
      </c>
      <c r="B9" s="39"/>
      <c r="C9" s="39" t="s">
        <v>276</v>
      </c>
      <c r="D9" s="39"/>
      <c r="E9" s="39" t="s">
        <v>10</v>
      </c>
      <c r="F9" s="39"/>
      <c r="G9" s="3" t="s">
        <v>373</v>
      </c>
      <c r="H9" s="3"/>
      <c r="I9" s="3"/>
    </row>
    <row r="10" spans="1:9" ht="15.75" x14ac:dyDescent="0.25">
      <c r="A10" s="39" t="s">
        <v>11</v>
      </c>
      <c r="B10" s="39"/>
      <c r="C10" s="39" t="s">
        <v>372</v>
      </c>
      <c r="D10" s="39"/>
      <c r="E10" s="4" t="s">
        <v>12</v>
      </c>
      <c r="F10" s="5"/>
      <c r="G10" s="5" t="s">
        <v>374</v>
      </c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40" t="s">
        <v>13</v>
      </c>
      <c r="B12" s="42" t="s">
        <v>14</v>
      </c>
      <c r="C12" s="44" t="s">
        <v>15</v>
      </c>
      <c r="D12" s="45"/>
      <c r="E12" s="6" t="s">
        <v>16</v>
      </c>
      <c r="F12" s="6" t="s">
        <v>17</v>
      </c>
      <c r="G12" s="36" t="s">
        <v>18</v>
      </c>
      <c r="H12" s="37"/>
      <c r="I12" s="30" t="s">
        <v>19</v>
      </c>
    </row>
    <row r="13" spans="1:9" ht="15.75" x14ac:dyDescent="0.25">
      <c r="A13" s="41"/>
      <c r="B13" s="43"/>
      <c r="C13" s="46"/>
      <c r="D13" s="47"/>
      <c r="E13" s="7">
        <v>0.3</v>
      </c>
      <c r="F13" s="7">
        <v>0.7</v>
      </c>
      <c r="G13" s="8" t="s">
        <v>20</v>
      </c>
      <c r="H13" s="8" t="s">
        <v>21</v>
      </c>
      <c r="I13" s="31"/>
    </row>
    <row r="14" spans="1:9" ht="15.75" x14ac:dyDescent="0.25">
      <c r="A14" s="9">
        <v>1</v>
      </c>
      <c r="B14" s="9">
        <v>2</v>
      </c>
      <c r="C14" s="32">
        <v>3</v>
      </c>
      <c r="D14" s="32"/>
      <c r="E14" s="9">
        <v>4</v>
      </c>
      <c r="F14" s="9">
        <v>5</v>
      </c>
      <c r="G14" s="9">
        <v>6</v>
      </c>
      <c r="H14" s="10">
        <v>7</v>
      </c>
      <c r="I14" s="8">
        <v>8</v>
      </c>
    </row>
    <row r="15" spans="1:9" ht="16.5" x14ac:dyDescent="0.25">
      <c r="A15" s="11">
        <v>1</v>
      </c>
      <c r="B15" s="12" t="s">
        <v>277</v>
      </c>
      <c r="C15" s="13" t="s">
        <v>278</v>
      </c>
      <c r="D15" s="13" t="s">
        <v>27</v>
      </c>
      <c r="E15" s="14">
        <v>7.8</v>
      </c>
      <c r="F15" s="14">
        <v>5</v>
      </c>
      <c r="G15" s="14">
        <f t="shared" ref="G15:G59" si="0">E15*$E$13+F15*$F$13</f>
        <v>5.84</v>
      </c>
      <c r="H15" s="15" t="str">
        <f>IF(G15&lt;4,"F",IF(G15&lt;=4.9,"D",IF(G15&lt;=5.4,"D+",IF(G15&lt;=5.9,"C",IF(G15&lt;=6.9,"C+",IF(G15&lt;=7.9,"B",IF(G15&lt;=8.4,"B+","A")))))))</f>
        <v>C</v>
      </c>
      <c r="I15" s="16"/>
    </row>
    <row r="16" spans="1:9" ht="16.5" x14ac:dyDescent="0.25">
      <c r="A16" s="11">
        <v>2</v>
      </c>
      <c r="B16" s="12" t="s">
        <v>279</v>
      </c>
      <c r="C16" s="13" t="s">
        <v>280</v>
      </c>
      <c r="D16" s="13" t="s">
        <v>32</v>
      </c>
      <c r="E16" s="14">
        <v>7.8</v>
      </c>
      <c r="F16" s="14">
        <v>8.5</v>
      </c>
      <c r="G16" s="14">
        <f t="shared" si="0"/>
        <v>8.2899999999999991</v>
      </c>
      <c r="H16" s="15" t="str">
        <f t="shared" ref="H16:H59" si="1">IF(G16&lt;4,"F",IF(G16&lt;=4.9,"D",IF(G16&lt;=5.4,"D+",IF(G16&lt;=5.9,"C",IF(G16&lt;=6.9,"C+",IF(G16&lt;=7.9,"B",IF(G16&lt;=8.4,"B+","A")))))))</f>
        <v>B+</v>
      </c>
      <c r="I16" s="16"/>
    </row>
    <row r="17" spans="1:9" ht="16.5" x14ac:dyDescent="0.25">
      <c r="A17" s="11">
        <v>3</v>
      </c>
      <c r="B17" s="12" t="s">
        <v>281</v>
      </c>
      <c r="C17" s="13" t="s">
        <v>34</v>
      </c>
      <c r="D17" s="13" t="s">
        <v>282</v>
      </c>
      <c r="E17" s="14">
        <v>8.1</v>
      </c>
      <c r="F17" s="14">
        <v>5</v>
      </c>
      <c r="G17" s="14">
        <f t="shared" si="0"/>
        <v>5.93</v>
      </c>
      <c r="H17" s="15" t="str">
        <f t="shared" si="1"/>
        <v>C+</v>
      </c>
      <c r="I17" s="16"/>
    </row>
    <row r="18" spans="1:9" ht="16.5" x14ac:dyDescent="0.25">
      <c r="A18" s="11">
        <v>4</v>
      </c>
      <c r="B18" s="12" t="s">
        <v>283</v>
      </c>
      <c r="C18" s="13" t="s">
        <v>284</v>
      </c>
      <c r="D18" s="13" t="s">
        <v>285</v>
      </c>
      <c r="E18" s="14">
        <v>8.3000000000000007</v>
      </c>
      <c r="F18" s="14">
        <v>5</v>
      </c>
      <c r="G18" s="14">
        <f t="shared" si="0"/>
        <v>5.99</v>
      </c>
      <c r="H18" s="15" t="str">
        <f t="shared" si="1"/>
        <v>C+</v>
      </c>
      <c r="I18" s="16"/>
    </row>
    <row r="19" spans="1:9" ht="16.5" x14ac:dyDescent="0.25">
      <c r="A19" s="11">
        <v>5</v>
      </c>
      <c r="B19" s="12" t="s">
        <v>286</v>
      </c>
      <c r="C19" s="13" t="s">
        <v>152</v>
      </c>
      <c r="D19" s="13" t="s">
        <v>287</v>
      </c>
      <c r="E19" s="14">
        <v>7.8</v>
      </c>
      <c r="F19" s="14">
        <v>6</v>
      </c>
      <c r="G19" s="14">
        <f t="shared" si="0"/>
        <v>6.5399999999999991</v>
      </c>
      <c r="H19" s="15" t="str">
        <f t="shared" si="1"/>
        <v>C+</v>
      </c>
      <c r="I19" s="16"/>
    </row>
    <row r="20" spans="1:9" ht="16.5" x14ac:dyDescent="0.25">
      <c r="A20" s="11">
        <v>6</v>
      </c>
      <c r="B20" s="12" t="s">
        <v>288</v>
      </c>
      <c r="C20" s="13" t="s">
        <v>289</v>
      </c>
      <c r="D20" s="13" t="s">
        <v>153</v>
      </c>
      <c r="E20" s="14">
        <v>7.3</v>
      </c>
      <c r="F20" s="14">
        <v>6</v>
      </c>
      <c r="G20" s="14">
        <f t="shared" si="0"/>
        <v>6.3899999999999988</v>
      </c>
      <c r="H20" s="15" t="str">
        <f t="shared" si="1"/>
        <v>C+</v>
      </c>
      <c r="I20" s="16"/>
    </row>
    <row r="21" spans="1:9" ht="16.5" x14ac:dyDescent="0.25">
      <c r="A21" s="11">
        <v>7</v>
      </c>
      <c r="B21" s="12" t="s">
        <v>290</v>
      </c>
      <c r="C21" s="13" t="s">
        <v>291</v>
      </c>
      <c r="D21" s="13" t="s">
        <v>55</v>
      </c>
      <c r="E21" s="14">
        <v>9.3000000000000007</v>
      </c>
      <c r="F21" s="14">
        <v>7</v>
      </c>
      <c r="G21" s="14">
        <f t="shared" si="0"/>
        <v>7.6899999999999995</v>
      </c>
      <c r="H21" s="15" t="str">
        <f t="shared" si="1"/>
        <v>B</v>
      </c>
      <c r="I21" s="16"/>
    </row>
    <row r="22" spans="1:9" ht="16.5" x14ac:dyDescent="0.25">
      <c r="A22" s="11">
        <v>8</v>
      </c>
      <c r="B22" s="12" t="s">
        <v>292</v>
      </c>
      <c r="C22" s="13" t="s">
        <v>293</v>
      </c>
      <c r="D22" s="13" t="s">
        <v>294</v>
      </c>
      <c r="E22" s="14">
        <v>7.8</v>
      </c>
      <c r="F22" s="14">
        <v>4</v>
      </c>
      <c r="G22" s="14">
        <f t="shared" si="0"/>
        <v>5.14</v>
      </c>
      <c r="H22" s="15" t="str">
        <f t="shared" si="1"/>
        <v>D+</v>
      </c>
      <c r="I22" s="16"/>
    </row>
    <row r="23" spans="1:9" ht="16.5" x14ac:dyDescent="0.25">
      <c r="A23" s="11">
        <v>9</v>
      </c>
      <c r="B23" s="12" t="s">
        <v>295</v>
      </c>
      <c r="C23" s="13" t="s">
        <v>296</v>
      </c>
      <c r="D23" s="13" t="s">
        <v>61</v>
      </c>
      <c r="E23" s="14">
        <v>8.1</v>
      </c>
      <c r="F23" s="14">
        <v>7</v>
      </c>
      <c r="G23" s="14">
        <f t="shared" si="0"/>
        <v>7.3299999999999992</v>
      </c>
      <c r="H23" s="15" t="str">
        <f t="shared" si="1"/>
        <v>B</v>
      </c>
      <c r="I23" s="16"/>
    </row>
    <row r="24" spans="1:9" ht="16.5" x14ac:dyDescent="0.25">
      <c r="A24" s="11">
        <v>10</v>
      </c>
      <c r="B24" s="12" t="s">
        <v>297</v>
      </c>
      <c r="C24" s="13" t="s">
        <v>298</v>
      </c>
      <c r="D24" s="13" t="s">
        <v>154</v>
      </c>
      <c r="E24" s="14">
        <v>8.8000000000000007</v>
      </c>
      <c r="F24" s="14">
        <v>6</v>
      </c>
      <c r="G24" s="14">
        <f t="shared" si="0"/>
        <v>6.84</v>
      </c>
      <c r="H24" s="15" t="str">
        <f t="shared" si="1"/>
        <v>C+</v>
      </c>
      <c r="I24" s="16"/>
    </row>
    <row r="25" spans="1:9" ht="16.5" x14ac:dyDescent="0.25">
      <c r="A25" s="11">
        <v>11</v>
      </c>
      <c r="B25" s="12" t="s">
        <v>299</v>
      </c>
      <c r="C25" s="13" t="s">
        <v>196</v>
      </c>
      <c r="D25" s="13" t="s">
        <v>300</v>
      </c>
      <c r="E25" s="14">
        <v>8.3000000000000007</v>
      </c>
      <c r="F25" s="14">
        <v>6</v>
      </c>
      <c r="G25" s="14">
        <f t="shared" si="0"/>
        <v>6.6899999999999995</v>
      </c>
      <c r="H25" s="15" t="str">
        <f t="shared" si="1"/>
        <v>C+</v>
      </c>
      <c r="I25" s="16"/>
    </row>
    <row r="26" spans="1:9" ht="16.5" x14ac:dyDescent="0.25">
      <c r="A26" s="11">
        <v>12</v>
      </c>
      <c r="B26" s="12" t="s">
        <v>301</v>
      </c>
      <c r="C26" s="13" t="s">
        <v>302</v>
      </c>
      <c r="D26" s="13" t="s">
        <v>191</v>
      </c>
      <c r="E26" s="14">
        <v>8.3000000000000007</v>
      </c>
      <c r="F26" s="14">
        <v>5</v>
      </c>
      <c r="G26" s="14">
        <f t="shared" si="0"/>
        <v>5.99</v>
      </c>
      <c r="H26" s="15" t="str">
        <f t="shared" si="1"/>
        <v>C+</v>
      </c>
      <c r="I26" s="16"/>
    </row>
    <row r="27" spans="1:9" ht="16.5" x14ac:dyDescent="0.25">
      <c r="A27" s="11">
        <v>13</v>
      </c>
      <c r="B27" s="12" t="s">
        <v>303</v>
      </c>
      <c r="C27" s="13" t="s">
        <v>34</v>
      </c>
      <c r="D27" s="13" t="s">
        <v>304</v>
      </c>
      <c r="E27" s="14">
        <v>0</v>
      </c>
      <c r="F27" s="14">
        <v>0</v>
      </c>
      <c r="G27" s="14">
        <f t="shared" si="0"/>
        <v>0</v>
      </c>
      <c r="H27" s="15" t="str">
        <f t="shared" si="1"/>
        <v>F</v>
      </c>
      <c r="I27" s="16"/>
    </row>
    <row r="28" spans="1:9" ht="16.5" x14ac:dyDescent="0.25">
      <c r="A28" s="11">
        <v>14</v>
      </c>
      <c r="B28" s="12" t="s">
        <v>305</v>
      </c>
      <c r="C28" s="13" t="s">
        <v>306</v>
      </c>
      <c r="D28" s="13" t="s">
        <v>307</v>
      </c>
      <c r="E28" s="14">
        <v>4.2</v>
      </c>
      <c r="F28" s="14">
        <v>4</v>
      </c>
      <c r="G28" s="14">
        <f t="shared" si="0"/>
        <v>4.0599999999999996</v>
      </c>
      <c r="H28" s="15" t="str">
        <f t="shared" si="1"/>
        <v>D</v>
      </c>
      <c r="I28" s="16"/>
    </row>
    <row r="29" spans="1:9" ht="16.5" x14ac:dyDescent="0.25">
      <c r="A29" s="11">
        <v>0.8</v>
      </c>
      <c r="B29" s="12" t="s">
        <v>308</v>
      </c>
      <c r="C29" s="13" t="s">
        <v>196</v>
      </c>
      <c r="D29" s="13" t="s">
        <v>73</v>
      </c>
      <c r="E29" s="14">
        <v>7.8</v>
      </c>
      <c r="F29" s="14">
        <v>5</v>
      </c>
      <c r="G29" s="14">
        <f t="shared" si="0"/>
        <v>5.84</v>
      </c>
      <c r="H29" s="15" t="str">
        <f t="shared" si="1"/>
        <v>C</v>
      </c>
      <c r="I29" s="16"/>
    </row>
    <row r="30" spans="1:9" ht="16.5" x14ac:dyDescent="0.25">
      <c r="A30" s="11">
        <v>16</v>
      </c>
      <c r="B30" s="12" t="s">
        <v>309</v>
      </c>
      <c r="C30" s="13" t="s">
        <v>163</v>
      </c>
      <c r="D30" s="13" t="s">
        <v>310</v>
      </c>
      <c r="E30" s="14">
        <v>7.5</v>
      </c>
      <c r="F30" s="14">
        <v>5</v>
      </c>
      <c r="G30" s="14">
        <f t="shared" si="0"/>
        <v>5.75</v>
      </c>
      <c r="H30" s="15" t="str">
        <f t="shared" si="1"/>
        <v>C</v>
      </c>
      <c r="I30" s="16"/>
    </row>
    <row r="31" spans="1:9" ht="16.5" x14ac:dyDescent="0.25">
      <c r="A31" s="11">
        <v>17</v>
      </c>
      <c r="B31" s="12" t="s">
        <v>311</v>
      </c>
      <c r="C31" s="13" t="s">
        <v>312</v>
      </c>
      <c r="D31" s="13" t="s">
        <v>164</v>
      </c>
      <c r="E31" s="14">
        <v>7.8</v>
      </c>
      <c r="F31" s="14">
        <v>7</v>
      </c>
      <c r="G31" s="14">
        <f t="shared" si="0"/>
        <v>7.2399999999999993</v>
      </c>
      <c r="H31" s="15" t="str">
        <f t="shared" si="1"/>
        <v>B</v>
      </c>
      <c r="I31" s="16"/>
    </row>
    <row r="32" spans="1:9" ht="16.5" x14ac:dyDescent="0.25">
      <c r="A32" s="11">
        <v>18</v>
      </c>
      <c r="B32" s="12" t="s">
        <v>313</v>
      </c>
      <c r="C32" s="13" t="s">
        <v>314</v>
      </c>
      <c r="D32" s="13" t="s">
        <v>155</v>
      </c>
      <c r="E32" s="14">
        <v>6.8</v>
      </c>
      <c r="F32" s="14">
        <v>3</v>
      </c>
      <c r="G32" s="14">
        <f t="shared" si="0"/>
        <v>4.1399999999999997</v>
      </c>
      <c r="H32" s="15" t="str">
        <f t="shared" si="1"/>
        <v>D</v>
      </c>
      <c r="I32" s="16"/>
    </row>
    <row r="33" spans="1:9" ht="16.5" x14ac:dyDescent="0.25">
      <c r="A33" s="11">
        <v>19</v>
      </c>
      <c r="B33" s="12" t="s">
        <v>315</v>
      </c>
      <c r="C33" s="13" t="s">
        <v>316</v>
      </c>
      <c r="D33" s="13" t="s">
        <v>156</v>
      </c>
      <c r="E33" s="14">
        <v>0</v>
      </c>
      <c r="F33" s="14">
        <v>0</v>
      </c>
      <c r="G33" s="14">
        <f t="shared" si="0"/>
        <v>0</v>
      </c>
      <c r="H33" s="15" t="str">
        <f t="shared" si="1"/>
        <v>F</v>
      </c>
      <c r="I33" s="16"/>
    </row>
    <row r="34" spans="1:9" ht="16.5" x14ac:dyDescent="0.25">
      <c r="A34" s="11">
        <v>20</v>
      </c>
      <c r="B34" s="12" t="s">
        <v>317</v>
      </c>
      <c r="C34" s="13" t="s">
        <v>318</v>
      </c>
      <c r="D34" s="13" t="s">
        <v>156</v>
      </c>
      <c r="E34" s="14">
        <v>7.8</v>
      </c>
      <c r="F34" s="14">
        <v>0</v>
      </c>
      <c r="G34" s="14">
        <f t="shared" si="0"/>
        <v>2.34</v>
      </c>
      <c r="H34" s="15" t="str">
        <f t="shared" si="1"/>
        <v>F</v>
      </c>
      <c r="I34" s="16"/>
    </row>
    <row r="35" spans="1:9" ht="16.5" x14ac:dyDescent="0.25">
      <c r="A35" s="11">
        <v>21</v>
      </c>
      <c r="B35" s="12" t="s">
        <v>319</v>
      </c>
      <c r="C35" s="13" t="s">
        <v>205</v>
      </c>
      <c r="D35" s="13" t="s">
        <v>156</v>
      </c>
      <c r="E35" s="14">
        <v>8.3000000000000007</v>
      </c>
      <c r="F35" s="14">
        <v>6</v>
      </c>
      <c r="G35" s="14">
        <f t="shared" si="0"/>
        <v>6.6899999999999995</v>
      </c>
      <c r="H35" s="15" t="str">
        <f t="shared" si="1"/>
        <v>C+</v>
      </c>
      <c r="I35" s="16"/>
    </row>
    <row r="36" spans="1:9" ht="16.5" x14ac:dyDescent="0.25">
      <c r="A36" s="11">
        <v>22</v>
      </c>
      <c r="B36" s="12" t="s">
        <v>320</v>
      </c>
      <c r="C36" s="13" t="s">
        <v>136</v>
      </c>
      <c r="D36" s="13" t="s">
        <v>321</v>
      </c>
      <c r="E36" s="14">
        <v>8.8000000000000007</v>
      </c>
      <c r="F36" s="14">
        <v>5.5</v>
      </c>
      <c r="G36" s="14">
        <f t="shared" si="0"/>
        <v>6.49</v>
      </c>
      <c r="H36" s="15" t="str">
        <f t="shared" si="1"/>
        <v>C+</v>
      </c>
      <c r="I36" s="16"/>
    </row>
    <row r="37" spans="1:9" ht="16.5" x14ac:dyDescent="0.25">
      <c r="A37" s="11">
        <v>23</v>
      </c>
      <c r="B37" s="12" t="s">
        <v>322</v>
      </c>
      <c r="C37" s="13" t="s">
        <v>323</v>
      </c>
      <c r="D37" s="13" t="s">
        <v>157</v>
      </c>
      <c r="E37" s="14">
        <v>8.3000000000000007</v>
      </c>
      <c r="F37" s="14">
        <v>4</v>
      </c>
      <c r="G37" s="14">
        <f t="shared" si="0"/>
        <v>5.29</v>
      </c>
      <c r="H37" s="15" t="str">
        <f t="shared" si="1"/>
        <v>D+</v>
      </c>
      <c r="I37" s="16"/>
    </row>
    <row r="38" spans="1:9" ht="16.5" x14ac:dyDescent="0.25">
      <c r="A38" s="11">
        <v>24</v>
      </c>
      <c r="B38" s="12" t="s">
        <v>324</v>
      </c>
      <c r="C38" s="13" t="s">
        <v>230</v>
      </c>
      <c r="D38" s="13" t="s">
        <v>158</v>
      </c>
      <c r="E38" s="14">
        <v>5.5</v>
      </c>
      <c r="F38" s="14">
        <v>4</v>
      </c>
      <c r="G38" s="14">
        <f t="shared" si="0"/>
        <v>4.4499999999999993</v>
      </c>
      <c r="H38" s="15" t="str">
        <f t="shared" si="1"/>
        <v>D</v>
      </c>
      <c r="I38" s="16"/>
    </row>
    <row r="39" spans="1:9" ht="16.5" x14ac:dyDescent="0.25">
      <c r="A39" s="11">
        <v>25</v>
      </c>
      <c r="B39" s="12" t="s">
        <v>325</v>
      </c>
      <c r="C39" s="13" t="s">
        <v>326</v>
      </c>
      <c r="D39" s="13" t="s">
        <v>165</v>
      </c>
      <c r="E39" s="14">
        <v>7.5</v>
      </c>
      <c r="F39" s="14">
        <v>7</v>
      </c>
      <c r="G39" s="14">
        <f t="shared" si="0"/>
        <v>7.1499999999999995</v>
      </c>
      <c r="H39" s="15" t="str">
        <f t="shared" si="1"/>
        <v>B</v>
      </c>
      <c r="I39" s="16"/>
    </row>
    <row r="40" spans="1:9" ht="16.5" x14ac:dyDescent="0.25">
      <c r="A40" s="11">
        <v>26</v>
      </c>
      <c r="B40" s="12" t="s">
        <v>327</v>
      </c>
      <c r="C40" s="13" t="s">
        <v>328</v>
      </c>
      <c r="D40" s="13" t="s">
        <v>329</v>
      </c>
      <c r="E40" s="14">
        <v>7.8</v>
      </c>
      <c r="F40" s="14">
        <v>5</v>
      </c>
      <c r="G40" s="14">
        <f t="shared" si="0"/>
        <v>5.84</v>
      </c>
      <c r="H40" s="15" t="str">
        <f t="shared" si="1"/>
        <v>C</v>
      </c>
      <c r="I40" s="16"/>
    </row>
    <row r="41" spans="1:9" ht="16.5" x14ac:dyDescent="0.25">
      <c r="A41" s="11">
        <v>27</v>
      </c>
      <c r="B41" s="12" t="s">
        <v>330</v>
      </c>
      <c r="C41" s="13" t="s">
        <v>331</v>
      </c>
      <c r="D41" s="13" t="s">
        <v>332</v>
      </c>
      <c r="E41" s="14">
        <v>7.3</v>
      </c>
      <c r="F41" s="14">
        <v>6</v>
      </c>
      <c r="G41" s="14">
        <f t="shared" si="0"/>
        <v>6.3899999999999988</v>
      </c>
      <c r="H41" s="15" t="str">
        <f t="shared" si="1"/>
        <v>C+</v>
      </c>
      <c r="I41" s="16"/>
    </row>
    <row r="42" spans="1:9" ht="16.5" x14ac:dyDescent="0.25">
      <c r="A42" s="11">
        <v>28</v>
      </c>
      <c r="B42" s="12" t="s">
        <v>333</v>
      </c>
      <c r="C42" s="13" t="s">
        <v>334</v>
      </c>
      <c r="D42" s="13" t="s">
        <v>103</v>
      </c>
      <c r="E42" s="14">
        <v>7.8</v>
      </c>
      <c r="F42" s="14">
        <v>6.5</v>
      </c>
      <c r="G42" s="14">
        <f t="shared" si="0"/>
        <v>6.89</v>
      </c>
      <c r="H42" s="15" t="str">
        <f t="shared" si="1"/>
        <v>C+</v>
      </c>
      <c r="I42" s="16"/>
    </row>
    <row r="43" spans="1:9" ht="16.5" x14ac:dyDescent="0.25">
      <c r="A43" s="11">
        <v>29</v>
      </c>
      <c r="B43" s="12" t="s">
        <v>335</v>
      </c>
      <c r="C43" s="13" t="s">
        <v>336</v>
      </c>
      <c r="D43" s="13" t="s">
        <v>233</v>
      </c>
      <c r="E43" s="14">
        <v>7.3</v>
      </c>
      <c r="F43" s="14">
        <v>4</v>
      </c>
      <c r="G43" s="14">
        <f t="shared" si="0"/>
        <v>4.99</v>
      </c>
      <c r="H43" s="15" t="str">
        <f t="shared" si="1"/>
        <v>D+</v>
      </c>
      <c r="I43" s="16"/>
    </row>
    <row r="44" spans="1:9" ht="16.5" x14ac:dyDescent="0.25">
      <c r="A44" s="11">
        <v>30</v>
      </c>
      <c r="B44" s="12" t="s">
        <v>337</v>
      </c>
      <c r="C44" s="13" t="s">
        <v>338</v>
      </c>
      <c r="D44" s="13" t="s">
        <v>106</v>
      </c>
      <c r="E44" s="14">
        <v>8.3000000000000007</v>
      </c>
      <c r="F44" s="14">
        <v>5</v>
      </c>
      <c r="G44" s="14">
        <f t="shared" si="0"/>
        <v>5.99</v>
      </c>
      <c r="H44" s="15" t="str">
        <f t="shared" si="1"/>
        <v>C+</v>
      </c>
      <c r="I44" s="16"/>
    </row>
    <row r="45" spans="1:9" ht="16.5" x14ac:dyDescent="0.25">
      <c r="A45" s="11">
        <v>31</v>
      </c>
      <c r="B45" s="12" t="s">
        <v>339</v>
      </c>
      <c r="C45" s="13" t="s">
        <v>340</v>
      </c>
      <c r="D45" s="13" t="s">
        <v>109</v>
      </c>
      <c r="E45" s="14">
        <v>0</v>
      </c>
      <c r="F45" s="14">
        <v>0</v>
      </c>
      <c r="G45" s="14">
        <f t="shared" si="0"/>
        <v>0</v>
      </c>
      <c r="H45" s="15" t="str">
        <f t="shared" si="1"/>
        <v>F</v>
      </c>
      <c r="I45" s="16"/>
    </row>
    <row r="46" spans="1:9" ht="16.5" x14ac:dyDescent="0.25">
      <c r="A46" s="11">
        <v>32</v>
      </c>
      <c r="B46" s="12" t="s">
        <v>341</v>
      </c>
      <c r="C46" s="13" t="s">
        <v>342</v>
      </c>
      <c r="D46" s="13" t="s">
        <v>169</v>
      </c>
      <c r="E46" s="14">
        <v>7.5</v>
      </c>
      <c r="F46" s="14">
        <v>3</v>
      </c>
      <c r="G46" s="14">
        <f t="shared" si="0"/>
        <v>4.3499999999999996</v>
      </c>
      <c r="H46" s="15" t="str">
        <f t="shared" si="1"/>
        <v>D</v>
      </c>
      <c r="I46" s="16"/>
    </row>
    <row r="47" spans="1:9" ht="16.5" x14ac:dyDescent="0.25">
      <c r="A47" s="11">
        <v>33</v>
      </c>
      <c r="B47" s="12" t="s">
        <v>343</v>
      </c>
      <c r="C47" s="13" t="s">
        <v>65</v>
      </c>
      <c r="D47" s="13" t="s">
        <v>169</v>
      </c>
      <c r="E47" s="14">
        <v>7.8</v>
      </c>
      <c r="F47" s="14">
        <v>5.5</v>
      </c>
      <c r="G47" s="14">
        <f t="shared" si="0"/>
        <v>6.1899999999999995</v>
      </c>
      <c r="H47" s="15" t="str">
        <f t="shared" si="1"/>
        <v>C+</v>
      </c>
      <c r="I47" s="16"/>
    </row>
    <row r="48" spans="1:9" ht="16.5" x14ac:dyDescent="0.25">
      <c r="A48" s="11">
        <v>34</v>
      </c>
      <c r="B48" s="12" t="s">
        <v>344</v>
      </c>
      <c r="C48" s="13" t="s">
        <v>345</v>
      </c>
      <c r="D48" s="13" t="s">
        <v>346</v>
      </c>
      <c r="E48" s="14">
        <v>6.8</v>
      </c>
      <c r="F48" s="14">
        <v>4</v>
      </c>
      <c r="G48" s="14">
        <f t="shared" si="0"/>
        <v>4.84</v>
      </c>
      <c r="H48" s="15" t="str">
        <f t="shared" si="1"/>
        <v>D</v>
      </c>
      <c r="I48" s="16"/>
    </row>
    <row r="49" spans="1:9" ht="16.5" x14ac:dyDescent="0.25">
      <c r="A49" s="11">
        <v>35</v>
      </c>
      <c r="B49" s="12" t="s">
        <v>347</v>
      </c>
      <c r="C49" s="13" t="s">
        <v>348</v>
      </c>
      <c r="D49" s="13" t="s">
        <v>349</v>
      </c>
      <c r="E49" s="14">
        <v>6</v>
      </c>
      <c r="F49" s="14">
        <v>7.5</v>
      </c>
      <c r="G49" s="14">
        <f t="shared" si="0"/>
        <v>7.05</v>
      </c>
      <c r="H49" s="15" t="str">
        <f t="shared" si="1"/>
        <v>B</v>
      </c>
      <c r="I49" s="16"/>
    </row>
    <row r="50" spans="1:9" ht="16.5" x14ac:dyDescent="0.25">
      <c r="A50" s="11">
        <v>36</v>
      </c>
      <c r="B50" s="12" t="s">
        <v>350</v>
      </c>
      <c r="C50" s="13" t="s">
        <v>351</v>
      </c>
      <c r="D50" s="13" t="s">
        <v>120</v>
      </c>
      <c r="E50" s="14">
        <v>7</v>
      </c>
      <c r="F50" s="14">
        <v>4</v>
      </c>
      <c r="G50" s="14">
        <f t="shared" si="0"/>
        <v>4.9000000000000004</v>
      </c>
      <c r="H50" s="15" t="str">
        <f t="shared" si="1"/>
        <v>D</v>
      </c>
      <c r="I50" s="16"/>
    </row>
    <row r="51" spans="1:9" ht="16.5" x14ac:dyDescent="0.25">
      <c r="A51" s="11">
        <v>37</v>
      </c>
      <c r="B51" s="12" t="s">
        <v>352</v>
      </c>
      <c r="C51" s="13" t="s">
        <v>353</v>
      </c>
      <c r="D51" s="13" t="s">
        <v>120</v>
      </c>
      <c r="E51" s="14">
        <v>7.3</v>
      </c>
      <c r="F51" s="14">
        <v>4</v>
      </c>
      <c r="G51" s="14">
        <f t="shared" si="0"/>
        <v>4.99</v>
      </c>
      <c r="H51" s="15" t="str">
        <f t="shared" si="1"/>
        <v>D+</v>
      </c>
      <c r="I51" s="16"/>
    </row>
    <row r="52" spans="1:9" ht="16.5" x14ac:dyDescent="0.25">
      <c r="A52" s="11">
        <v>38</v>
      </c>
      <c r="B52" s="12" t="s">
        <v>354</v>
      </c>
      <c r="C52" s="13" t="s">
        <v>355</v>
      </c>
      <c r="D52" s="13" t="s">
        <v>356</v>
      </c>
      <c r="E52" s="14">
        <v>7.3</v>
      </c>
      <c r="F52" s="14">
        <v>5</v>
      </c>
      <c r="G52" s="14">
        <f t="shared" si="0"/>
        <v>5.6899999999999995</v>
      </c>
      <c r="H52" s="15" t="str">
        <f t="shared" si="1"/>
        <v>C</v>
      </c>
      <c r="I52" s="16"/>
    </row>
    <row r="53" spans="1:9" ht="16.5" x14ac:dyDescent="0.25">
      <c r="A53" s="11">
        <v>39</v>
      </c>
      <c r="B53" s="12" t="s">
        <v>357</v>
      </c>
      <c r="C53" s="13" t="s">
        <v>293</v>
      </c>
      <c r="D53" s="13" t="s">
        <v>356</v>
      </c>
      <c r="E53" s="14">
        <v>8.3000000000000007</v>
      </c>
      <c r="F53" s="14">
        <v>7</v>
      </c>
      <c r="G53" s="14">
        <f t="shared" si="0"/>
        <v>7.39</v>
      </c>
      <c r="H53" s="15" t="str">
        <f t="shared" si="1"/>
        <v>B</v>
      </c>
      <c r="I53" s="16"/>
    </row>
    <row r="54" spans="1:9" ht="16.5" x14ac:dyDescent="0.25">
      <c r="A54" s="11">
        <v>40</v>
      </c>
      <c r="B54" s="12" t="s">
        <v>358</v>
      </c>
      <c r="C54" s="13" t="s">
        <v>40</v>
      </c>
      <c r="D54" s="13" t="s">
        <v>123</v>
      </c>
      <c r="E54" s="14">
        <v>7.5</v>
      </c>
      <c r="F54" s="14">
        <v>6</v>
      </c>
      <c r="G54" s="14">
        <f t="shared" si="0"/>
        <v>6.4499999999999993</v>
      </c>
      <c r="H54" s="15" t="str">
        <f t="shared" si="1"/>
        <v>C+</v>
      </c>
      <c r="I54" s="16"/>
    </row>
    <row r="55" spans="1:9" ht="16.5" x14ac:dyDescent="0.25">
      <c r="A55" s="11">
        <v>41</v>
      </c>
      <c r="B55" s="12" t="s">
        <v>359</v>
      </c>
      <c r="C55" s="13" t="s">
        <v>360</v>
      </c>
      <c r="D55" s="13" t="s">
        <v>361</v>
      </c>
      <c r="E55" s="14">
        <v>7.8</v>
      </c>
      <c r="F55" s="14">
        <v>7.5</v>
      </c>
      <c r="G55" s="14">
        <f t="shared" si="0"/>
        <v>7.59</v>
      </c>
      <c r="H55" s="15" t="str">
        <f t="shared" si="1"/>
        <v>B</v>
      </c>
      <c r="I55" s="16"/>
    </row>
    <row r="56" spans="1:9" ht="16.5" x14ac:dyDescent="0.25">
      <c r="A56" s="11">
        <v>42</v>
      </c>
      <c r="B56" s="12" t="s">
        <v>362</v>
      </c>
      <c r="C56" s="13" t="s">
        <v>159</v>
      </c>
      <c r="D56" s="13" t="s">
        <v>129</v>
      </c>
      <c r="E56" s="14">
        <v>0</v>
      </c>
      <c r="F56" s="14">
        <v>0</v>
      </c>
      <c r="G56" s="14">
        <f t="shared" si="0"/>
        <v>0</v>
      </c>
      <c r="H56" s="15" t="str">
        <f t="shared" si="1"/>
        <v>F</v>
      </c>
      <c r="I56" s="16"/>
    </row>
    <row r="57" spans="1:9" ht="16.5" x14ac:dyDescent="0.25">
      <c r="A57" s="11">
        <v>43</v>
      </c>
      <c r="B57" s="12" t="s">
        <v>363</v>
      </c>
      <c r="C57" s="13" t="s">
        <v>364</v>
      </c>
      <c r="D57" s="13" t="s">
        <v>132</v>
      </c>
      <c r="E57" s="14">
        <v>8.3000000000000007</v>
      </c>
      <c r="F57" s="14">
        <v>8.5</v>
      </c>
      <c r="G57" s="14">
        <f t="shared" si="0"/>
        <v>8.44</v>
      </c>
      <c r="H57" s="15" t="str">
        <f t="shared" si="1"/>
        <v>A</v>
      </c>
      <c r="I57" s="16"/>
    </row>
    <row r="58" spans="1:9" ht="16.5" x14ac:dyDescent="0.25">
      <c r="A58" s="11">
        <v>44</v>
      </c>
      <c r="B58" s="12" t="s">
        <v>365</v>
      </c>
      <c r="C58" s="13" t="s">
        <v>366</v>
      </c>
      <c r="D58" s="13" t="s">
        <v>137</v>
      </c>
      <c r="E58" s="14">
        <v>8.3000000000000007</v>
      </c>
      <c r="F58" s="14">
        <v>6</v>
      </c>
      <c r="G58" s="14">
        <f t="shared" si="0"/>
        <v>6.6899999999999995</v>
      </c>
      <c r="H58" s="15" t="str">
        <f t="shared" si="1"/>
        <v>C+</v>
      </c>
      <c r="I58" s="16"/>
    </row>
    <row r="59" spans="1:9" ht="16.5" x14ac:dyDescent="0.25">
      <c r="A59" s="11">
        <v>45</v>
      </c>
      <c r="B59" s="12" t="s">
        <v>367</v>
      </c>
      <c r="C59" s="13" t="s">
        <v>368</v>
      </c>
      <c r="D59" s="13" t="s">
        <v>369</v>
      </c>
      <c r="E59" s="14">
        <v>7.8</v>
      </c>
      <c r="F59" s="14">
        <v>6</v>
      </c>
      <c r="G59" s="14">
        <f t="shared" si="0"/>
        <v>6.5399999999999991</v>
      </c>
      <c r="H59" s="15" t="str">
        <f t="shared" si="1"/>
        <v>C+</v>
      </c>
      <c r="I59" s="16"/>
    </row>
    <row r="60" spans="1:9" ht="15.75" x14ac:dyDescent="0.25">
      <c r="A60" s="1"/>
      <c r="B60" s="1"/>
      <c r="C60" s="1"/>
      <c r="D60" s="1"/>
      <c r="E60" s="1"/>
      <c r="F60" s="1"/>
      <c r="G60" s="1"/>
      <c r="H60" s="1"/>
      <c r="I60" s="1"/>
    </row>
    <row r="61" spans="1:9" ht="15.75" x14ac:dyDescent="0.25">
      <c r="A61" s="19" t="str">
        <f>"Cộng danh sách gồm "</f>
        <v xml:space="preserve">Cộng danh sách gồm </v>
      </c>
      <c r="B61" s="19"/>
      <c r="C61" s="19"/>
      <c r="D61" s="20">
        <f>COUNTA(H15:H59)</f>
        <v>45</v>
      </c>
      <c r="E61" s="21">
        <v>1</v>
      </c>
      <c r="F61" s="22"/>
      <c r="G61" s="1"/>
      <c r="H61" s="1"/>
      <c r="I61" s="1"/>
    </row>
    <row r="62" spans="1:9" ht="15.75" x14ac:dyDescent="0.25">
      <c r="A62" s="33" t="s">
        <v>148</v>
      </c>
      <c r="B62" s="33"/>
      <c r="C62" s="33"/>
      <c r="D62" s="23">
        <f>COUNTIF(G15:G59,"&gt;=5")</f>
        <v>32</v>
      </c>
      <c r="E62" s="24">
        <f>D62/D61</f>
        <v>0.71111111111111114</v>
      </c>
      <c r="F62" s="25"/>
      <c r="G62" s="1"/>
      <c r="H62" s="1"/>
      <c r="I62" s="1"/>
    </row>
    <row r="63" spans="1:9" ht="15.75" x14ac:dyDescent="0.25">
      <c r="A63" s="33" t="s">
        <v>149</v>
      </c>
      <c r="B63" s="33"/>
      <c r="C63" s="33"/>
      <c r="D63" s="23"/>
      <c r="E63" s="24">
        <f>D63/D61</f>
        <v>0</v>
      </c>
      <c r="F63" s="25"/>
      <c r="G63" s="1"/>
      <c r="H63" s="1"/>
      <c r="I63" s="1"/>
    </row>
    <row r="64" spans="1:9" ht="15.75" x14ac:dyDescent="0.25">
      <c r="A64" s="4"/>
      <c r="B64" s="4"/>
      <c r="C64" s="5"/>
      <c r="D64" s="4"/>
      <c r="E64" s="3"/>
      <c r="F64" s="1"/>
      <c r="G64" s="1"/>
      <c r="H64" s="1"/>
      <c r="I64" s="1"/>
    </row>
    <row r="65" spans="1:9" ht="15.75" x14ac:dyDescent="0.25">
      <c r="A65" s="1"/>
      <c r="B65" s="1"/>
      <c r="C65" s="1"/>
      <c r="D65" s="1"/>
      <c r="E65" s="34" t="str">
        <f ca="1">"TP. Hồ Chí Minh, ngày "&amp;  DAY(NOW())&amp;" tháng " &amp;MONTH(NOW())&amp;" năm "&amp;YEAR(NOW())</f>
        <v>TP. Hồ Chí Minh, ngày 18 tháng 1 năm 2018</v>
      </c>
      <c r="F65" s="34"/>
      <c r="G65" s="34"/>
      <c r="H65" s="34"/>
      <c r="I65" s="34"/>
    </row>
    <row r="66" spans="1:9" ht="15.75" x14ac:dyDescent="0.25">
      <c r="A66" s="35" t="s">
        <v>150</v>
      </c>
      <c r="B66" s="35"/>
      <c r="C66" s="35"/>
      <c r="D66" s="1"/>
      <c r="E66" s="35" t="s">
        <v>151</v>
      </c>
      <c r="F66" s="35"/>
      <c r="G66" s="35"/>
      <c r="H66" s="35"/>
      <c r="I66" s="35"/>
    </row>
    <row r="67" spans="1:9" ht="15.75" x14ac:dyDescent="0.25">
      <c r="A67" s="1"/>
      <c r="B67" s="1"/>
      <c r="C67" s="1"/>
      <c r="D67" s="1"/>
      <c r="E67" s="1"/>
      <c r="F67" s="1"/>
      <c r="G67" s="1"/>
      <c r="H67" s="1"/>
      <c r="I67" s="1"/>
    </row>
    <row r="71" spans="1:9" s="29" customFormat="1" ht="16.5" x14ac:dyDescent="0.25">
      <c r="B71" s="38" t="s">
        <v>376</v>
      </c>
      <c r="C71" s="38"/>
      <c r="G71" s="29" t="s">
        <v>375</v>
      </c>
    </row>
  </sheetData>
  <protectedRanges>
    <protectedRange sqref="A67:D67" name="Range5"/>
    <protectedRange sqref="I15:I59" name="Range4"/>
    <protectedRange sqref="E15:F59" name="Range3"/>
    <protectedRange sqref="A4" name="Range1"/>
    <protectedRange sqref="E13:F13" name="Range6"/>
    <protectedRange sqref="C8:C10 G8:G9" name="Range2_1"/>
    <protectedRange sqref="E67:I67" name="Range5_1_1"/>
    <protectedRange sqref="B15:D59" name="Range3_3_2"/>
  </protectedRanges>
  <mergeCells count="27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B71:C71"/>
    <mergeCell ref="A66:C66"/>
    <mergeCell ref="E66:I66"/>
    <mergeCell ref="A10:B10"/>
    <mergeCell ref="C10:D10"/>
    <mergeCell ref="A12:A13"/>
    <mergeCell ref="B12:B13"/>
    <mergeCell ref="C12:D13"/>
    <mergeCell ref="G12:H12"/>
    <mergeCell ref="I12:I13"/>
    <mergeCell ref="C14:D14"/>
    <mergeCell ref="A62:C62"/>
    <mergeCell ref="A63:C63"/>
    <mergeCell ref="E65:I65"/>
  </mergeCells>
  <conditionalFormatting sqref="H15:H59">
    <cfRule type="cellIs" dxfId="3" priority="2" stopIfTrue="1" operator="equal">
      <formula>"F"</formula>
    </cfRule>
  </conditionalFormatting>
  <conditionalFormatting sqref="G15:G59">
    <cfRule type="expression" dxfId="2" priority="1" stopIfTrue="1">
      <formula>MAX(#REF!)&lt;4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tabSelected="1" workbookViewId="0">
      <selection activeCell="E67" sqref="E67:I67"/>
    </sheetView>
  </sheetViews>
  <sheetFormatPr defaultRowHeight="15" x14ac:dyDescent="0.25"/>
  <cols>
    <col min="1" max="1" width="5.7109375" customWidth="1"/>
    <col min="2" max="2" width="14.28515625" customWidth="1"/>
    <col min="3" max="3" width="22.7109375" customWidth="1"/>
  </cols>
  <sheetData>
    <row r="1" spans="1:9" ht="15.75" x14ac:dyDescent="0.25">
      <c r="A1" s="35" t="s">
        <v>0</v>
      </c>
      <c r="B1" s="35"/>
      <c r="C1" s="35"/>
      <c r="D1" s="35"/>
      <c r="E1" s="35" t="s">
        <v>1</v>
      </c>
      <c r="F1" s="35"/>
      <c r="G1" s="35"/>
      <c r="H1" s="35"/>
      <c r="I1" s="35"/>
    </row>
    <row r="2" spans="1:9" ht="15.75" x14ac:dyDescent="0.25">
      <c r="A2" s="35" t="s">
        <v>2</v>
      </c>
      <c r="B2" s="35"/>
      <c r="C2" s="35"/>
      <c r="D2" s="35"/>
      <c r="E2" s="49" t="s">
        <v>3</v>
      </c>
      <c r="F2" s="49"/>
      <c r="G2" s="49"/>
      <c r="H2" s="49"/>
      <c r="I2" s="49"/>
    </row>
    <row r="3" spans="1:9" ht="15.75" x14ac:dyDescent="0.25">
      <c r="A3" s="35" t="s">
        <v>4</v>
      </c>
      <c r="B3" s="35"/>
      <c r="C3" s="35"/>
      <c r="D3" s="35"/>
      <c r="E3" s="1"/>
      <c r="F3" s="1"/>
      <c r="G3" s="1"/>
      <c r="H3" s="1"/>
      <c r="I3" s="1"/>
    </row>
    <row r="4" spans="1:9" ht="15.75" x14ac:dyDescent="0.25">
      <c r="A4" s="35" t="s">
        <v>5</v>
      </c>
      <c r="B4" s="35"/>
      <c r="C4" s="35"/>
      <c r="D4" s="35"/>
      <c r="E4" s="1"/>
      <c r="F4" s="1"/>
      <c r="G4" s="1"/>
      <c r="H4" s="1"/>
      <c r="I4" s="1"/>
    </row>
    <row r="5" spans="1:9" ht="12" customHeight="1" x14ac:dyDescent="0.25">
      <c r="A5" s="26"/>
      <c r="B5" s="26"/>
      <c r="C5" s="26"/>
      <c r="D5" s="26"/>
      <c r="E5" s="1"/>
      <c r="F5" s="1"/>
      <c r="G5" s="1"/>
      <c r="H5" s="1"/>
      <c r="I5" s="1"/>
    </row>
    <row r="6" spans="1:9" ht="18" customHeight="1" x14ac:dyDescent="0.3">
      <c r="A6" s="48" t="s">
        <v>6</v>
      </c>
      <c r="B6" s="48"/>
      <c r="C6" s="48"/>
      <c r="D6" s="48"/>
      <c r="E6" s="48"/>
      <c r="F6" s="48"/>
      <c r="G6" s="48"/>
      <c r="H6" s="48"/>
      <c r="I6" s="48"/>
    </row>
    <row r="7" spans="1:9" ht="15.75" x14ac:dyDescent="0.25">
      <c r="A7" s="26"/>
      <c r="B7" s="26"/>
      <c r="C7" s="26"/>
      <c r="D7" s="26"/>
      <c r="E7" s="26"/>
      <c r="F7" s="26"/>
      <c r="G7" s="26"/>
      <c r="H7" s="26"/>
      <c r="I7" s="26"/>
    </row>
    <row r="8" spans="1:9" ht="15.75" x14ac:dyDescent="0.25">
      <c r="A8" s="39" t="s">
        <v>7</v>
      </c>
      <c r="B8" s="39"/>
      <c r="C8" s="39" t="s">
        <v>370</v>
      </c>
      <c r="D8" s="39"/>
      <c r="E8" s="39" t="s">
        <v>8</v>
      </c>
      <c r="F8" s="39"/>
      <c r="G8" s="3">
        <v>2</v>
      </c>
      <c r="H8" s="3"/>
      <c r="I8" s="3"/>
    </row>
    <row r="9" spans="1:9" ht="15.75" x14ac:dyDescent="0.25">
      <c r="A9" s="39" t="s">
        <v>9</v>
      </c>
      <c r="B9" s="39"/>
      <c r="C9" s="39" t="s">
        <v>377</v>
      </c>
      <c r="D9" s="39"/>
      <c r="E9" s="39" t="s">
        <v>10</v>
      </c>
      <c r="F9" s="39"/>
      <c r="G9" s="3" t="s">
        <v>373</v>
      </c>
      <c r="H9" s="3"/>
      <c r="I9" s="3"/>
    </row>
    <row r="10" spans="1:9" ht="15.75" x14ac:dyDescent="0.25">
      <c r="A10" s="39" t="s">
        <v>11</v>
      </c>
      <c r="B10" s="39"/>
      <c r="C10" s="39" t="s">
        <v>372</v>
      </c>
      <c r="D10" s="39"/>
      <c r="E10" s="4" t="s">
        <v>12</v>
      </c>
      <c r="F10" s="5"/>
      <c r="G10" s="5" t="s">
        <v>374</v>
      </c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40" t="s">
        <v>13</v>
      </c>
      <c r="B12" s="42" t="s">
        <v>14</v>
      </c>
      <c r="C12" s="44" t="s">
        <v>15</v>
      </c>
      <c r="D12" s="45"/>
      <c r="E12" s="6" t="s">
        <v>16</v>
      </c>
      <c r="F12" s="6" t="s">
        <v>17</v>
      </c>
      <c r="G12" s="36" t="s">
        <v>18</v>
      </c>
      <c r="H12" s="37"/>
      <c r="I12" s="30" t="s">
        <v>19</v>
      </c>
    </row>
    <row r="13" spans="1:9" ht="15.75" x14ac:dyDescent="0.25">
      <c r="A13" s="41"/>
      <c r="B13" s="43"/>
      <c r="C13" s="46"/>
      <c r="D13" s="47"/>
      <c r="E13" s="7">
        <v>0.3</v>
      </c>
      <c r="F13" s="7">
        <v>0.7</v>
      </c>
      <c r="G13" s="8" t="s">
        <v>20</v>
      </c>
      <c r="H13" s="8" t="s">
        <v>21</v>
      </c>
      <c r="I13" s="31"/>
    </row>
    <row r="14" spans="1:9" ht="15.75" x14ac:dyDescent="0.25">
      <c r="A14" s="28">
        <v>1</v>
      </c>
      <c r="B14" s="28">
        <v>2</v>
      </c>
      <c r="C14" s="32">
        <v>3</v>
      </c>
      <c r="D14" s="32"/>
      <c r="E14" s="28">
        <v>4</v>
      </c>
      <c r="F14" s="28">
        <v>5</v>
      </c>
      <c r="G14" s="28">
        <v>6</v>
      </c>
      <c r="H14" s="27">
        <v>7</v>
      </c>
      <c r="I14" s="8">
        <v>8</v>
      </c>
    </row>
    <row r="15" spans="1:9" ht="16.5" x14ac:dyDescent="0.25">
      <c r="A15" s="11">
        <v>1</v>
      </c>
      <c r="B15" s="12" t="s">
        <v>22</v>
      </c>
      <c r="C15" s="13" t="s">
        <v>23</v>
      </c>
      <c r="D15" s="13" t="s">
        <v>24</v>
      </c>
      <c r="E15" s="14">
        <v>0</v>
      </c>
      <c r="F15" s="14">
        <v>0</v>
      </c>
      <c r="G15" s="14">
        <f t="shared" ref="G15:G60" si="0">E15*$E$13+F15*$F$13</f>
        <v>0</v>
      </c>
      <c r="H15" s="15" t="str">
        <f>IF(G15&lt;4,"F",IF(G15&lt;=4.9,"D",IF(G15&lt;=5.4,"D+",IF(G15&lt;=5.9,"C",IF(G15&lt;=6.9,"C+",IF(G15&lt;=7.9,"B",IF(G15&lt;=8.4,"B+","A")))))))</f>
        <v>F</v>
      </c>
      <c r="I15" s="16"/>
    </row>
    <row r="16" spans="1:9" ht="16.5" x14ac:dyDescent="0.25">
      <c r="A16" s="11">
        <v>2</v>
      </c>
      <c r="B16" s="12" t="s">
        <v>25</v>
      </c>
      <c r="C16" s="13" t="s">
        <v>26</v>
      </c>
      <c r="D16" s="13" t="s">
        <v>27</v>
      </c>
      <c r="E16" s="14">
        <v>3.5</v>
      </c>
      <c r="F16" s="14">
        <v>8</v>
      </c>
      <c r="G16" s="14">
        <f t="shared" si="0"/>
        <v>6.6499999999999995</v>
      </c>
      <c r="H16" s="15" t="str">
        <f t="shared" ref="H16:H60" si="1">IF(G16&lt;4,"F",IF(G16&lt;=4.9,"D",IF(G16&lt;=5.4,"D+",IF(G16&lt;=5.9,"C",IF(G16&lt;=6.9,"C+",IF(G16&lt;=7.9,"B",IF(G16&lt;=8.4,"B+","A")))))))</f>
        <v>C+</v>
      </c>
      <c r="I16" s="16"/>
    </row>
    <row r="17" spans="1:9" ht="16.5" x14ac:dyDescent="0.25">
      <c r="A17" s="11">
        <v>3</v>
      </c>
      <c r="B17" s="12" t="s">
        <v>28</v>
      </c>
      <c r="C17" s="13" t="s">
        <v>29</v>
      </c>
      <c r="D17" s="13" t="s">
        <v>27</v>
      </c>
      <c r="E17" s="14">
        <v>7</v>
      </c>
      <c r="F17" s="14">
        <v>5</v>
      </c>
      <c r="G17" s="14">
        <f t="shared" si="0"/>
        <v>5.6</v>
      </c>
      <c r="H17" s="15" t="str">
        <f t="shared" si="1"/>
        <v>C</v>
      </c>
      <c r="I17" s="16"/>
    </row>
    <row r="18" spans="1:9" ht="16.5" x14ac:dyDescent="0.25">
      <c r="A18" s="11">
        <v>4</v>
      </c>
      <c r="B18" s="12" t="s">
        <v>30</v>
      </c>
      <c r="C18" s="13" t="s">
        <v>31</v>
      </c>
      <c r="D18" s="13" t="s">
        <v>32</v>
      </c>
      <c r="E18" s="14">
        <v>0</v>
      </c>
      <c r="F18" s="14">
        <v>0</v>
      </c>
      <c r="G18" s="14">
        <f t="shared" si="0"/>
        <v>0</v>
      </c>
      <c r="H18" s="15" t="str">
        <f t="shared" si="1"/>
        <v>F</v>
      </c>
      <c r="I18" s="16"/>
    </row>
    <row r="19" spans="1:9" ht="16.5" x14ac:dyDescent="0.25">
      <c r="A19" s="11">
        <v>5</v>
      </c>
      <c r="B19" s="12" t="s">
        <v>33</v>
      </c>
      <c r="C19" s="13" t="s">
        <v>34</v>
      </c>
      <c r="D19" s="13" t="s">
        <v>35</v>
      </c>
      <c r="E19" s="14">
        <v>8</v>
      </c>
      <c r="F19" s="14">
        <v>7</v>
      </c>
      <c r="G19" s="14">
        <f t="shared" si="0"/>
        <v>7.2999999999999989</v>
      </c>
      <c r="H19" s="15" t="str">
        <f t="shared" si="1"/>
        <v>B</v>
      </c>
      <c r="I19" s="16"/>
    </row>
    <row r="20" spans="1:9" ht="16.5" x14ac:dyDescent="0.25">
      <c r="A20" s="11">
        <v>6</v>
      </c>
      <c r="B20" s="12" t="s">
        <v>36</v>
      </c>
      <c r="C20" s="13" t="s">
        <v>37</v>
      </c>
      <c r="D20" s="13" t="s">
        <v>38</v>
      </c>
      <c r="E20" s="14">
        <v>8</v>
      </c>
      <c r="F20" s="14">
        <v>8.5</v>
      </c>
      <c r="G20" s="14">
        <f t="shared" si="0"/>
        <v>8.35</v>
      </c>
      <c r="H20" s="15" t="str">
        <f t="shared" si="1"/>
        <v>B+</v>
      </c>
      <c r="I20" s="16"/>
    </row>
    <row r="21" spans="1:9" ht="16.5" x14ac:dyDescent="0.25">
      <c r="A21" s="11">
        <v>7</v>
      </c>
      <c r="B21" s="12" t="s">
        <v>39</v>
      </c>
      <c r="C21" s="13" t="s">
        <v>40</v>
      </c>
      <c r="D21" s="13" t="s">
        <v>41</v>
      </c>
      <c r="E21" s="14">
        <v>8</v>
      </c>
      <c r="F21" s="14">
        <v>7.5</v>
      </c>
      <c r="G21" s="14">
        <f t="shared" si="0"/>
        <v>7.65</v>
      </c>
      <c r="H21" s="15" t="str">
        <f t="shared" si="1"/>
        <v>B</v>
      </c>
      <c r="I21" s="16"/>
    </row>
    <row r="22" spans="1:9" ht="16.5" x14ac:dyDescent="0.25">
      <c r="A22" s="11">
        <v>8</v>
      </c>
      <c r="B22" s="12" t="s">
        <v>42</v>
      </c>
      <c r="C22" s="13" t="s">
        <v>43</v>
      </c>
      <c r="D22" s="13" t="s">
        <v>44</v>
      </c>
      <c r="E22" s="14">
        <v>7.5</v>
      </c>
      <c r="F22" s="14">
        <v>6</v>
      </c>
      <c r="G22" s="14">
        <f t="shared" si="0"/>
        <v>6.4499999999999993</v>
      </c>
      <c r="H22" s="15" t="str">
        <f t="shared" si="1"/>
        <v>C+</v>
      </c>
      <c r="I22" s="16"/>
    </row>
    <row r="23" spans="1:9" ht="16.5" x14ac:dyDescent="0.25">
      <c r="A23" s="11">
        <v>9</v>
      </c>
      <c r="B23" s="12" t="s">
        <v>45</v>
      </c>
      <c r="C23" s="13" t="s">
        <v>46</v>
      </c>
      <c r="D23" s="13" t="s">
        <v>44</v>
      </c>
      <c r="E23" s="14">
        <v>8</v>
      </c>
      <c r="F23" s="14">
        <v>8.5</v>
      </c>
      <c r="G23" s="14">
        <f t="shared" si="0"/>
        <v>8.35</v>
      </c>
      <c r="H23" s="15" t="str">
        <f t="shared" si="1"/>
        <v>B+</v>
      </c>
      <c r="I23" s="16"/>
    </row>
    <row r="24" spans="1:9" ht="16.5" x14ac:dyDescent="0.25">
      <c r="A24" s="11">
        <v>10</v>
      </c>
      <c r="B24" s="12" t="s">
        <v>47</v>
      </c>
      <c r="C24" s="13" t="s">
        <v>48</v>
      </c>
      <c r="D24" s="13" t="s">
        <v>49</v>
      </c>
      <c r="E24" s="14">
        <v>0</v>
      </c>
      <c r="F24" s="14">
        <v>0</v>
      </c>
      <c r="G24" s="14">
        <f t="shared" si="0"/>
        <v>0</v>
      </c>
      <c r="H24" s="15" t="str">
        <f t="shared" si="1"/>
        <v>F</v>
      </c>
      <c r="I24" s="16"/>
    </row>
    <row r="25" spans="1:9" ht="16.5" x14ac:dyDescent="0.25">
      <c r="A25" s="11">
        <v>11</v>
      </c>
      <c r="B25" s="12" t="s">
        <v>50</v>
      </c>
      <c r="C25" s="13" t="s">
        <v>51</v>
      </c>
      <c r="D25" s="13" t="s">
        <v>52</v>
      </c>
      <c r="E25" s="14">
        <v>7.5</v>
      </c>
      <c r="F25" s="14">
        <v>0</v>
      </c>
      <c r="G25" s="14">
        <f t="shared" si="0"/>
        <v>2.25</v>
      </c>
      <c r="H25" s="15" t="str">
        <f t="shared" si="1"/>
        <v>F</v>
      </c>
      <c r="I25" s="16"/>
    </row>
    <row r="26" spans="1:9" ht="16.5" x14ac:dyDescent="0.25">
      <c r="A26" s="11">
        <v>12</v>
      </c>
      <c r="B26" s="12" t="s">
        <v>53</v>
      </c>
      <c r="C26" s="13" t="s">
        <v>54</v>
      </c>
      <c r="D26" s="13" t="s">
        <v>55</v>
      </c>
      <c r="E26" s="14">
        <v>7</v>
      </c>
      <c r="F26" s="14">
        <v>7</v>
      </c>
      <c r="G26" s="14">
        <f t="shared" si="0"/>
        <v>7</v>
      </c>
      <c r="H26" s="15" t="str">
        <f t="shared" si="1"/>
        <v>B</v>
      </c>
      <c r="I26" s="16"/>
    </row>
    <row r="27" spans="1:9" ht="16.5" x14ac:dyDescent="0.25">
      <c r="A27" s="11">
        <v>13</v>
      </c>
      <c r="B27" s="12" t="s">
        <v>56</v>
      </c>
      <c r="C27" s="13" t="s">
        <v>57</v>
      </c>
      <c r="D27" s="13" t="s">
        <v>58</v>
      </c>
      <c r="E27" s="14">
        <v>8</v>
      </c>
      <c r="F27" s="14">
        <v>8</v>
      </c>
      <c r="G27" s="14">
        <f t="shared" si="0"/>
        <v>8</v>
      </c>
      <c r="H27" s="15" t="str">
        <f t="shared" si="1"/>
        <v>B+</v>
      </c>
      <c r="I27" s="16"/>
    </row>
    <row r="28" spans="1:9" ht="16.5" x14ac:dyDescent="0.25">
      <c r="A28" s="11">
        <v>14</v>
      </c>
      <c r="B28" s="12" t="s">
        <v>59</v>
      </c>
      <c r="C28" s="13" t="s">
        <v>60</v>
      </c>
      <c r="D28" s="13" t="s">
        <v>61</v>
      </c>
      <c r="E28" s="14">
        <v>7</v>
      </c>
      <c r="F28" s="14">
        <v>7</v>
      </c>
      <c r="G28" s="14">
        <f t="shared" si="0"/>
        <v>7</v>
      </c>
      <c r="H28" s="15" t="str">
        <f t="shared" si="1"/>
        <v>B</v>
      </c>
      <c r="I28" s="16"/>
    </row>
    <row r="29" spans="1:9" ht="16.5" x14ac:dyDescent="0.25">
      <c r="A29" s="11">
        <v>0.8</v>
      </c>
      <c r="B29" s="12" t="s">
        <v>62</v>
      </c>
      <c r="C29" s="13" t="s">
        <v>63</v>
      </c>
      <c r="D29" s="13" t="s">
        <v>61</v>
      </c>
      <c r="E29" s="14">
        <v>7.5</v>
      </c>
      <c r="F29" s="14">
        <v>6.5</v>
      </c>
      <c r="G29" s="14">
        <f t="shared" si="0"/>
        <v>6.8</v>
      </c>
      <c r="H29" s="15" t="str">
        <f t="shared" si="1"/>
        <v>C+</v>
      </c>
      <c r="I29" s="16"/>
    </row>
    <row r="30" spans="1:9" ht="16.5" x14ac:dyDescent="0.25">
      <c r="A30" s="11">
        <v>16</v>
      </c>
      <c r="B30" s="12" t="s">
        <v>64</v>
      </c>
      <c r="C30" s="13" t="s">
        <v>65</v>
      </c>
      <c r="D30" s="13" t="s">
        <v>61</v>
      </c>
      <c r="E30" s="14">
        <v>8</v>
      </c>
      <c r="F30" s="14">
        <v>7</v>
      </c>
      <c r="G30" s="14">
        <f t="shared" si="0"/>
        <v>7.2999999999999989</v>
      </c>
      <c r="H30" s="15" t="str">
        <f t="shared" si="1"/>
        <v>B</v>
      </c>
      <c r="I30" s="16"/>
    </row>
    <row r="31" spans="1:9" ht="16.5" x14ac:dyDescent="0.25">
      <c r="A31" s="11">
        <v>17</v>
      </c>
      <c r="B31" s="12" t="s">
        <v>66</v>
      </c>
      <c r="C31" s="13" t="s">
        <v>63</v>
      </c>
      <c r="D31" s="13" t="s">
        <v>67</v>
      </c>
      <c r="E31" s="14">
        <v>8.3000000000000007</v>
      </c>
      <c r="F31" s="14">
        <v>5</v>
      </c>
      <c r="G31" s="14">
        <f t="shared" si="0"/>
        <v>5.99</v>
      </c>
      <c r="H31" s="15" t="str">
        <f t="shared" si="1"/>
        <v>C+</v>
      </c>
      <c r="I31" s="16"/>
    </row>
    <row r="32" spans="1:9" ht="16.5" x14ac:dyDescent="0.25">
      <c r="A32" s="11">
        <v>18</v>
      </c>
      <c r="B32" s="12" t="s">
        <v>68</v>
      </c>
      <c r="C32" s="13" t="s">
        <v>69</v>
      </c>
      <c r="D32" s="13" t="s">
        <v>70</v>
      </c>
      <c r="E32" s="14">
        <v>8</v>
      </c>
      <c r="F32" s="14">
        <v>7</v>
      </c>
      <c r="G32" s="14">
        <f t="shared" si="0"/>
        <v>7.2999999999999989</v>
      </c>
      <c r="H32" s="15" t="str">
        <f t="shared" si="1"/>
        <v>B</v>
      </c>
      <c r="I32" s="16"/>
    </row>
    <row r="33" spans="1:9" ht="16.5" x14ac:dyDescent="0.25">
      <c r="A33" s="11">
        <v>19</v>
      </c>
      <c r="B33" s="12" t="s">
        <v>71</v>
      </c>
      <c r="C33" s="13" t="s">
        <v>72</v>
      </c>
      <c r="D33" s="13" t="s">
        <v>73</v>
      </c>
      <c r="E33" s="14">
        <v>7.5</v>
      </c>
      <c r="F33" s="14">
        <v>8</v>
      </c>
      <c r="G33" s="14">
        <f t="shared" si="0"/>
        <v>7.85</v>
      </c>
      <c r="H33" s="15" t="str">
        <f t="shared" si="1"/>
        <v>B</v>
      </c>
      <c r="I33" s="16"/>
    </row>
    <row r="34" spans="1:9" ht="16.5" x14ac:dyDescent="0.25">
      <c r="A34" s="11">
        <v>20</v>
      </c>
      <c r="B34" s="12" t="s">
        <v>74</v>
      </c>
      <c r="C34" s="13" t="s">
        <v>75</v>
      </c>
      <c r="D34" s="13" t="s">
        <v>76</v>
      </c>
      <c r="E34" s="14">
        <v>7</v>
      </c>
      <c r="F34" s="14">
        <v>5</v>
      </c>
      <c r="G34" s="14">
        <f t="shared" si="0"/>
        <v>5.6</v>
      </c>
      <c r="H34" s="15" t="str">
        <f t="shared" si="1"/>
        <v>C</v>
      </c>
      <c r="I34" s="16"/>
    </row>
    <row r="35" spans="1:9" ht="16.5" x14ac:dyDescent="0.25">
      <c r="A35" s="11">
        <v>21</v>
      </c>
      <c r="B35" s="12" t="s">
        <v>77</v>
      </c>
      <c r="C35" s="13" t="s">
        <v>78</v>
      </c>
      <c r="D35" s="13" t="s">
        <v>79</v>
      </c>
      <c r="E35" s="14">
        <v>7.5</v>
      </c>
      <c r="F35" s="14">
        <v>5</v>
      </c>
      <c r="G35" s="14">
        <f t="shared" si="0"/>
        <v>5.75</v>
      </c>
      <c r="H35" s="15" t="str">
        <f t="shared" si="1"/>
        <v>C</v>
      </c>
      <c r="I35" s="16"/>
    </row>
    <row r="36" spans="1:9" ht="16.5" x14ac:dyDescent="0.25">
      <c r="A36" s="11">
        <v>22</v>
      </c>
      <c r="B36" s="12" t="s">
        <v>80</v>
      </c>
      <c r="C36" s="13" t="s">
        <v>81</v>
      </c>
      <c r="D36" s="13" t="s">
        <v>82</v>
      </c>
      <c r="E36" s="14">
        <v>7.5</v>
      </c>
      <c r="F36" s="14">
        <v>7</v>
      </c>
      <c r="G36" s="14">
        <f t="shared" si="0"/>
        <v>7.1499999999999995</v>
      </c>
      <c r="H36" s="15" t="str">
        <f t="shared" si="1"/>
        <v>B</v>
      </c>
      <c r="I36" s="16"/>
    </row>
    <row r="37" spans="1:9" ht="16.5" x14ac:dyDescent="0.25">
      <c r="A37" s="11">
        <v>23</v>
      </c>
      <c r="B37" s="12" t="s">
        <v>83</v>
      </c>
      <c r="C37" s="13" t="s">
        <v>84</v>
      </c>
      <c r="D37" s="13" t="s">
        <v>82</v>
      </c>
      <c r="E37" s="14">
        <v>8</v>
      </c>
      <c r="F37" s="14">
        <v>0</v>
      </c>
      <c r="G37" s="14">
        <f t="shared" si="0"/>
        <v>2.4</v>
      </c>
      <c r="H37" s="15" t="str">
        <f t="shared" si="1"/>
        <v>F</v>
      </c>
      <c r="I37" s="16"/>
    </row>
    <row r="38" spans="1:9" ht="16.5" x14ac:dyDescent="0.25">
      <c r="A38" s="11">
        <v>24</v>
      </c>
      <c r="B38" s="12" t="s">
        <v>85</v>
      </c>
      <c r="C38" s="13" t="s">
        <v>86</v>
      </c>
      <c r="D38" s="13" t="s">
        <v>82</v>
      </c>
      <c r="E38" s="14">
        <v>8</v>
      </c>
      <c r="F38" s="14">
        <v>5</v>
      </c>
      <c r="G38" s="14">
        <f t="shared" si="0"/>
        <v>5.9</v>
      </c>
      <c r="H38" s="15" t="str">
        <f t="shared" si="1"/>
        <v>C</v>
      </c>
      <c r="I38" s="16"/>
    </row>
    <row r="39" spans="1:9" ht="16.5" x14ac:dyDescent="0.25">
      <c r="A39" s="11">
        <v>25</v>
      </c>
      <c r="B39" s="12" t="s">
        <v>87</v>
      </c>
      <c r="C39" s="13" t="s">
        <v>88</v>
      </c>
      <c r="D39" s="13" t="s">
        <v>89</v>
      </c>
      <c r="E39" s="14">
        <v>7.5</v>
      </c>
      <c r="F39" s="14">
        <v>6</v>
      </c>
      <c r="G39" s="14">
        <f t="shared" si="0"/>
        <v>6.4499999999999993</v>
      </c>
      <c r="H39" s="15" t="str">
        <f t="shared" si="1"/>
        <v>C+</v>
      </c>
      <c r="I39" s="16"/>
    </row>
    <row r="40" spans="1:9" ht="16.5" x14ac:dyDescent="0.25">
      <c r="A40" s="11">
        <v>26</v>
      </c>
      <c r="B40" s="12" t="s">
        <v>90</v>
      </c>
      <c r="C40" s="13" t="s">
        <v>91</v>
      </c>
      <c r="D40" s="13" t="s">
        <v>92</v>
      </c>
      <c r="E40" s="14">
        <v>8</v>
      </c>
      <c r="F40" s="14">
        <v>6.5</v>
      </c>
      <c r="G40" s="14">
        <f t="shared" si="0"/>
        <v>6.9499999999999993</v>
      </c>
      <c r="H40" s="15" t="str">
        <f t="shared" si="1"/>
        <v>B</v>
      </c>
      <c r="I40" s="16"/>
    </row>
    <row r="41" spans="1:9" ht="16.5" x14ac:dyDescent="0.25">
      <c r="A41" s="11">
        <v>27</v>
      </c>
      <c r="B41" s="12" t="s">
        <v>93</v>
      </c>
      <c r="C41" s="13" t="s">
        <v>94</v>
      </c>
      <c r="D41" s="13" t="s">
        <v>95</v>
      </c>
      <c r="E41" s="14">
        <v>7.5</v>
      </c>
      <c r="F41" s="14">
        <v>0</v>
      </c>
      <c r="G41" s="14">
        <f t="shared" si="0"/>
        <v>2.25</v>
      </c>
      <c r="H41" s="15" t="str">
        <f t="shared" si="1"/>
        <v>F</v>
      </c>
      <c r="I41" s="16"/>
    </row>
    <row r="42" spans="1:9" ht="16.5" x14ac:dyDescent="0.25">
      <c r="A42" s="11">
        <v>28</v>
      </c>
      <c r="B42" s="12" t="s">
        <v>96</v>
      </c>
      <c r="C42" s="13" t="s">
        <v>97</v>
      </c>
      <c r="D42" s="13" t="s">
        <v>95</v>
      </c>
      <c r="E42" s="14">
        <v>7.5</v>
      </c>
      <c r="F42" s="14">
        <v>5</v>
      </c>
      <c r="G42" s="14">
        <f t="shared" si="0"/>
        <v>5.75</v>
      </c>
      <c r="H42" s="15" t="str">
        <f t="shared" si="1"/>
        <v>C</v>
      </c>
      <c r="I42" s="16"/>
    </row>
    <row r="43" spans="1:9" ht="16.5" x14ac:dyDescent="0.25">
      <c r="A43" s="11">
        <v>29</v>
      </c>
      <c r="B43" s="12" t="s">
        <v>98</v>
      </c>
      <c r="C43" s="13" t="s">
        <v>99</v>
      </c>
      <c r="D43" s="13" t="s">
        <v>100</v>
      </c>
      <c r="E43" s="14">
        <v>8</v>
      </c>
      <c r="F43" s="14">
        <v>7.5</v>
      </c>
      <c r="G43" s="14">
        <f t="shared" si="0"/>
        <v>7.65</v>
      </c>
      <c r="H43" s="15" t="str">
        <f t="shared" si="1"/>
        <v>B</v>
      </c>
      <c r="I43" s="16"/>
    </row>
    <row r="44" spans="1:9" ht="16.5" x14ac:dyDescent="0.25">
      <c r="A44" s="11">
        <v>30</v>
      </c>
      <c r="B44" s="12" t="s">
        <v>101</v>
      </c>
      <c r="C44" s="13" t="s">
        <v>102</v>
      </c>
      <c r="D44" s="13" t="s">
        <v>103</v>
      </c>
      <c r="E44" s="14">
        <v>8.5</v>
      </c>
      <c r="F44" s="14">
        <v>7</v>
      </c>
      <c r="G44" s="14">
        <f t="shared" si="0"/>
        <v>7.4499999999999993</v>
      </c>
      <c r="H44" s="15" t="str">
        <f t="shared" si="1"/>
        <v>B</v>
      </c>
      <c r="I44" s="16"/>
    </row>
    <row r="45" spans="1:9" ht="16.5" x14ac:dyDescent="0.25">
      <c r="A45" s="11">
        <v>31</v>
      </c>
      <c r="B45" s="12" t="s">
        <v>104</v>
      </c>
      <c r="C45" s="13" t="s">
        <v>105</v>
      </c>
      <c r="D45" s="13" t="s">
        <v>106</v>
      </c>
      <c r="E45" s="14">
        <v>0</v>
      </c>
      <c r="F45" s="14">
        <v>0</v>
      </c>
      <c r="G45" s="14">
        <f t="shared" si="0"/>
        <v>0</v>
      </c>
      <c r="H45" s="15" t="str">
        <f t="shared" si="1"/>
        <v>F</v>
      </c>
      <c r="I45" s="16"/>
    </row>
    <row r="46" spans="1:9" ht="16.5" x14ac:dyDescent="0.25">
      <c r="A46" s="11">
        <v>32</v>
      </c>
      <c r="B46" s="12" t="s">
        <v>107</v>
      </c>
      <c r="C46" s="13" t="s">
        <v>108</v>
      </c>
      <c r="D46" s="13" t="s">
        <v>109</v>
      </c>
      <c r="E46" s="14">
        <v>0</v>
      </c>
      <c r="F46" s="14">
        <v>0</v>
      </c>
      <c r="G46" s="14">
        <f t="shared" si="0"/>
        <v>0</v>
      </c>
      <c r="H46" s="15" t="str">
        <f t="shared" si="1"/>
        <v>F</v>
      </c>
      <c r="I46" s="16"/>
    </row>
    <row r="47" spans="1:9" ht="16.5" x14ac:dyDescent="0.25">
      <c r="A47" s="11">
        <v>33</v>
      </c>
      <c r="B47" s="12" t="s">
        <v>110</v>
      </c>
      <c r="C47" s="13" t="s">
        <v>111</v>
      </c>
      <c r="D47" s="13" t="s">
        <v>112</v>
      </c>
      <c r="E47" s="14">
        <v>8</v>
      </c>
      <c r="F47" s="14">
        <v>8</v>
      </c>
      <c r="G47" s="14">
        <f t="shared" si="0"/>
        <v>8</v>
      </c>
      <c r="H47" s="15" t="str">
        <f t="shared" si="1"/>
        <v>B+</v>
      </c>
      <c r="I47" s="16"/>
    </row>
    <row r="48" spans="1:9" ht="16.5" x14ac:dyDescent="0.25">
      <c r="A48" s="11">
        <v>34</v>
      </c>
      <c r="B48" s="12" t="s">
        <v>113</v>
      </c>
      <c r="C48" s="13" t="s">
        <v>114</v>
      </c>
      <c r="D48" s="13" t="s">
        <v>112</v>
      </c>
      <c r="E48" s="14">
        <v>8</v>
      </c>
      <c r="F48" s="14">
        <v>7</v>
      </c>
      <c r="G48" s="14">
        <f t="shared" si="0"/>
        <v>7.2999999999999989</v>
      </c>
      <c r="H48" s="15" t="str">
        <f t="shared" si="1"/>
        <v>B</v>
      </c>
      <c r="I48" s="16"/>
    </row>
    <row r="49" spans="1:9" ht="16.5" x14ac:dyDescent="0.25">
      <c r="A49" s="11">
        <v>35</v>
      </c>
      <c r="B49" s="12" t="s">
        <v>115</v>
      </c>
      <c r="C49" s="13" t="s">
        <v>116</v>
      </c>
      <c r="D49" s="13" t="s">
        <v>117</v>
      </c>
      <c r="E49" s="14">
        <v>7</v>
      </c>
      <c r="F49" s="14">
        <v>8</v>
      </c>
      <c r="G49" s="14">
        <f t="shared" si="0"/>
        <v>7.6999999999999993</v>
      </c>
      <c r="H49" s="15" t="str">
        <f t="shared" si="1"/>
        <v>B</v>
      </c>
      <c r="I49" s="16"/>
    </row>
    <row r="50" spans="1:9" ht="16.5" x14ac:dyDescent="0.25">
      <c r="A50" s="11">
        <v>36</v>
      </c>
      <c r="B50" s="12" t="s">
        <v>118</v>
      </c>
      <c r="C50" s="13" t="s">
        <v>119</v>
      </c>
      <c r="D50" s="13" t="s">
        <v>120</v>
      </c>
      <c r="E50" s="14">
        <v>0</v>
      </c>
      <c r="F50" s="14">
        <v>0</v>
      </c>
      <c r="G50" s="14">
        <f t="shared" si="0"/>
        <v>0</v>
      </c>
      <c r="H50" s="15" t="str">
        <f t="shared" si="1"/>
        <v>F</v>
      </c>
      <c r="I50" s="16"/>
    </row>
    <row r="51" spans="1:9" ht="16.5" x14ac:dyDescent="0.25">
      <c r="A51" s="11">
        <v>37</v>
      </c>
      <c r="B51" s="12" t="s">
        <v>121</v>
      </c>
      <c r="C51" s="13" t="s">
        <v>122</v>
      </c>
      <c r="D51" s="13" t="s">
        <v>123</v>
      </c>
      <c r="E51" s="14">
        <v>0</v>
      </c>
      <c r="F51" s="14">
        <v>0</v>
      </c>
      <c r="G51" s="14">
        <f t="shared" si="0"/>
        <v>0</v>
      </c>
      <c r="H51" s="15" t="str">
        <f t="shared" si="1"/>
        <v>F</v>
      </c>
      <c r="I51" s="16"/>
    </row>
    <row r="52" spans="1:9" ht="16.5" x14ac:dyDescent="0.25">
      <c r="A52" s="11">
        <v>38</v>
      </c>
      <c r="B52" s="12" t="s">
        <v>124</v>
      </c>
      <c r="C52" s="13" t="s">
        <v>125</v>
      </c>
      <c r="D52" s="13" t="s">
        <v>126</v>
      </c>
      <c r="E52" s="14">
        <v>0</v>
      </c>
      <c r="F52" s="14">
        <v>0</v>
      </c>
      <c r="G52" s="14">
        <f t="shared" si="0"/>
        <v>0</v>
      </c>
      <c r="H52" s="15" t="str">
        <f t="shared" si="1"/>
        <v>F</v>
      </c>
      <c r="I52" s="16"/>
    </row>
    <row r="53" spans="1:9" ht="16.5" x14ac:dyDescent="0.25">
      <c r="A53" s="11">
        <v>39</v>
      </c>
      <c r="B53" s="12" t="s">
        <v>127</v>
      </c>
      <c r="C53" s="13" t="s">
        <v>128</v>
      </c>
      <c r="D53" s="13" t="s">
        <v>129</v>
      </c>
      <c r="E53" s="14">
        <v>6.5</v>
      </c>
      <c r="F53" s="14">
        <v>5.5</v>
      </c>
      <c r="G53" s="14">
        <f t="shared" si="0"/>
        <v>5.8</v>
      </c>
      <c r="H53" s="15" t="str">
        <f t="shared" si="1"/>
        <v>C</v>
      </c>
      <c r="I53" s="16"/>
    </row>
    <row r="54" spans="1:9" ht="16.5" x14ac:dyDescent="0.25">
      <c r="A54" s="11">
        <v>40</v>
      </c>
      <c r="B54" s="12" t="s">
        <v>130</v>
      </c>
      <c r="C54" s="13" t="s">
        <v>131</v>
      </c>
      <c r="D54" s="13" t="s">
        <v>132</v>
      </c>
      <c r="E54" s="14">
        <v>8</v>
      </c>
      <c r="F54" s="14">
        <v>8</v>
      </c>
      <c r="G54" s="14">
        <f t="shared" si="0"/>
        <v>8</v>
      </c>
      <c r="H54" s="15" t="str">
        <f t="shared" si="1"/>
        <v>B+</v>
      </c>
      <c r="I54" s="16"/>
    </row>
    <row r="55" spans="1:9" ht="16.5" x14ac:dyDescent="0.25">
      <c r="A55" s="11">
        <v>41</v>
      </c>
      <c r="B55" s="12" t="s">
        <v>133</v>
      </c>
      <c r="C55" s="13" t="s">
        <v>105</v>
      </c>
      <c r="D55" s="13" t="s">
        <v>134</v>
      </c>
      <c r="E55" s="14">
        <v>0</v>
      </c>
      <c r="F55" s="14">
        <v>0</v>
      </c>
      <c r="G55" s="14">
        <f t="shared" si="0"/>
        <v>0</v>
      </c>
      <c r="H55" s="15" t="str">
        <f t="shared" si="1"/>
        <v>F</v>
      </c>
      <c r="I55" s="16"/>
    </row>
    <row r="56" spans="1:9" ht="16.5" x14ac:dyDescent="0.25">
      <c r="A56" s="11">
        <v>42</v>
      </c>
      <c r="B56" s="12" t="s">
        <v>135</v>
      </c>
      <c r="C56" s="13" t="s">
        <v>136</v>
      </c>
      <c r="D56" s="13" t="s">
        <v>137</v>
      </c>
      <c r="E56" s="14">
        <v>8</v>
      </c>
      <c r="F56" s="14">
        <v>7.5</v>
      </c>
      <c r="G56" s="14">
        <f t="shared" si="0"/>
        <v>7.65</v>
      </c>
      <c r="H56" s="15" t="str">
        <f t="shared" si="1"/>
        <v>B</v>
      </c>
      <c r="I56" s="16"/>
    </row>
    <row r="57" spans="1:9" ht="16.5" x14ac:dyDescent="0.25">
      <c r="A57" s="11">
        <v>43</v>
      </c>
      <c r="B57" s="12" t="s">
        <v>138</v>
      </c>
      <c r="C57" s="13" t="s">
        <v>139</v>
      </c>
      <c r="D57" s="13" t="s">
        <v>140</v>
      </c>
      <c r="E57" s="14">
        <v>0</v>
      </c>
      <c r="F57" s="14">
        <v>0</v>
      </c>
      <c r="G57" s="14">
        <f t="shared" si="0"/>
        <v>0</v>
      </c>
      <c r="H57" s="15" t="str">
        <f t="shared" si="1"/>
        <v>F</v>
      </c>
      <c r="I57" s="16"/>
    </row>
    <row r="58" spans="1:9" ht="16.5" x14ac:dyDescent="0.25">
      <c r="A58" s="11">
        <v>44</v>
      </c>
      <c r="B58" s="12" t="s">
        <v>141</v>
      </c>
      <c r="C58" s="13" t="s">
        <v>34</v>
      </c>
      <c r="D58" s="13" t="s">
        <v>140</v>
      </c>
      <c r="E58" s="14">
        <v>7.5</v>
      </c>
      <c r="F58" s="14">
        <v>6.5</v>
      </c>
      <c r="G58" s="14">
        <f t="shared" si="0"/>
        <v>6.8</v>
      </c>
      <c r="H58" s="15" t="str">
        <f t="shared" si="1"/>
        <v>C+</v>
      </c>
      <c r="I58" s="16"/>
    </row>
    <row r="59" spans="1:9" ht="16.5" x14ac:dyDescent="0.25">
      <c r="A59" s="11">
        <v>45</v>
      </c>
      <c r="B59" s="12" t="s">
        <v>142</v>
      </c>
      <c r="C59" s="13" t="s">
        <v>143</v>
      </c>
      <c r="D59" s="13" t="s">
        <v>144</v>
      </c>
      <c r="E59" s="14">
        <v>6.5</v>
      </c>
      <c r="F59" s="14">
        <v>7</v>
      </c>
      <c r="G59" s="14">
        <f t="shared" si="0"/>
        <v>6.85</v>
      </c>
      <c r="H59" s="15" t="str">
        <f t="shared" si="1"/>
        <v>C+</v>
      </c>
      <c r="I59" s="16"/>
    </row>
    <row r="60" spans="1:9" ht="16.5" x14ac:dyDescent="0.25">
      <c r="A60" s="11">
        <v>46</v>
      </c>
      <c r="B60" s="12" t="s">
        <v>145</v>
      </c>
      <c r="C60" s="13" t="s">
        <v>146</v>
      </c>
      <c r="D60" s="13" t="s">
        <v>147</v>
      </c>
      <c r="E60" s="14">
        <v>5</v>
      </c>
      <c r="F60" s="14">
        <v>4</v>
      </c>
      <c r="G60" s="14">
        <f t="shared" si="0"/>
        <v>4.3</v>
      </c>
      <c r="H60" s="15" t="str">
        <f t="shared" si="1"/>
        <v>D</v>
      </c>
      <c r="I60" s="16"/>
    </row>
    <row r="61" spans="1:9" ht="16.5" x14ac:dyDescent="0.25">
      <c r="A61" s="11">
        <v>47</v>
      </c>
      <c r="B61" s="12"/>
      <c r="C61" s="13"/>
      <c r="D61" s="13"/>
      <c r="E61" s="14"/>
      <c r="F61" s="14"/>
      <c r="G61" s="14"/>
      <c r="H61" s="15"/>
      <c r="I61" s="16"/>
    </row>
    <row r="62" spans="1:9" ht="16.5" x14ac:dyDescent="0.25">
      <c r="A62" s="1"/>
      <c r="B62" s="17"/>
      <c r="C62" s="18"/>
      <c r="D62" s="18"/>
      <c r="E62" s="1"/>
      <c r="F62" s="1"/>
      <c r="G62" s="1"/>
      <c r="H62" s="1"/>
      <c r="I62" s="1"/>
    </row>
    <row r="63" spans="1:9" ht="15.75" x14ac:dyDescent="0.25">
      <c r="A63" s="19" t="str">
        <f>"Cộng danh sách gồm "</f>
        <v xml:space="preserve">Cộng danh sách gồm </v>
      </c>
      <c r="B63" s="19"/>
      <c r="C63" s="19"/>
      <c r="D63" s="20">
        <f>COUNTA(H15:H61)</f>
        <v>46</v>
      </c>
      <c r="E63" s="21">
        <v>1</v>
      </c>
      <c r="F63" s="22"/>
      <c r="G63" s="1"/>
      <c r="H63" s="1"/>
      <c r="I63" s="1"/>
    </row>
    <row r="64" spans="1:9" ht="15.75" x14ac:dyDescent="0.25">
      <c r="A64" s="33" t="s">
        <v>148</v>
      </c>
      <c r="B64" s="33"/>
      <c r="C64" s="33"/>
      <c r="D64" s="23">
        <f>COUNTIF(G15:G61,"&gt;=5")</f>
        <v>32</v>
      </c>
      <c r="E64" s="24">
        <f>D64/D63</f>
        <v>0.69565217391304346</v>
      </c>
      <c r="F64" s="25"/>
      <c r="G64" s="1"/>
      <c r="H64" s="1"/>
      <c r="I64" s="1"/>
    </row>
    <row r="65" spans="1:9" ht="15.75" x14ac:dyDescent="0.25">
      <c r="A65" s="33" t="s">
        <v>149</v>
      </c>
      <c r="B65" s="33"/>
      <c r="C65" s="33"/>
      <c r="D65" s="23"/>
      <c r="E65" s="24">
        <f>D65/D63</f>
        <v>0</v>
      </c>
      <c r="F65" s="25"/>
      <c r="G65" s="1"/>
      <c r="H65" s="1"/>
      <c r="I65" s="1"/>
    </row>
    <row r="66" spans="1:9" ht="15.75" x14ac:dyDescent="0.25">
      <c r="A66" s="4"/>
      <c r="B66" s="4"/>
      <c r="C66" s="5"/>
      <c r="D66" s="4"/>
      <c r="E66" s="3"/>
      <c r="F66" s="1"/>
      <c r="G66" s="1"/>
      <c r="H66" s="1"/>
      <c r="I66" s="1"/>
    </row>
    <row r="67" spans="1:9" ht="15.75" x14ac:dyDescent="0.25">
      <c r="A67" s="1"/>
      <c r="B67" s="1"/>
      <c r="C67" s="1"/>
      <c r="D67" s="1"/>
      <c r="E67" s="34" t="str">
        <f ca="1">"TP. Hồ Chí Minh, ngày "&amp;  DAY(NOW())&amp;" tháng " &amp;MONTH(NOW())&amp;" năm "&amp;YEAR(NOW())</f>
        <v>TP. Hồ Chí Minh, ngày 18 tháng 1 năm 2018</v>
      </c>
      <c r="F67" s="34"/>
      <c r="G67" s="34"/>
      <c r="H67" s="34"/>
      <c r="I67" s="34"/>
    </row>
    <row r="68" spans="1:9" ht="15.75" x14ac:dyDescent="0.25">
      <c r="A68" s="35" t="s">
        <v>150</v>
      </c>
      <c r="B68" s="35"/>
      <c r="C68" s="35"/>
      <c r="D68" s="1"/>
      <c r="E68" s="35" t="s">
        <v>151</v>
      </c>
      <c r="F68" s="35"/>
      <c r="G68" s="35"/>
      <c r="H68" s="35"/>
      <c r="I68" s="35"/>
    </row>
    <row r="69" spans="1:9" ht="15.75" x14ac:dyDescent="0.25">
      <c r="A69" s="1"/>
      <c r="B69" s="1"/>
      <c r="C69" s="1"/>
      <c r="D69" s="1"/>
      <c r="E69" s="1"/>
      <c r="F69" s="1"/>
      <c r="G69" s="1"/>
      <c r="H69" s="1"/>
      <c r="I69" s="1"/>
    </row>
    <row r="73" spans="1:9" s="29" customFormat="1" ht="16.5" x14ac:dyDescent="0.25">
      <c r="B73" s="38" t="s">
        <v>376</v>
      </c>
      <c r="C73" s="38"/>
      <c r="G73" s="29" t="s">
        <v>375</v>
      </c>
    </row>
  </sheetData>
  <protectedRanges>
    <protectedRange sqref="A69:D69" name="Range5"/>
    <protectedRange sqref="I15:I61" name="Range4"/>
    <protectedRange sqref="E15:F61" name="Range3"/>
    <protectedRange sqref="A4" name="Range1"/>
    <protectedRange sqref="E13:F13" name="Range6"/>
    <protectedRange sqref="C8:C10 G8:G9" name="Range2_1"/>
    <protectedRange sqref="E69:I69" name="Range5_1_1"/>
    <protectedRange sqref="B15:D62" name="Range3_3_1"/>
  </protectedRanges>
  <mergeCells count="27"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10:B10"/>
    <mergeCell ref="C10:D10"/>
    <mergeCell ref="A12:A13"/>
    <mergeCell ref="B12:B13"/>
    <mergeCell ref="C12:D13"/>
    <mergeCell ref="B73:C73"/>
    <mergeCell ref="I12:I13"/>
    <mergeCell ref="C14:D14"/>
    <mergeCell ref="A64:C64"/>
    <mergeCell ref="A65:C65"/>
    <mergeCell ref="E67:I67"/>
    <mergeCell ref="A68:C68"/>
    <mergeCell ref="E68:I68"/>
    <mergeCell ref="G12:H12"/>
  </mergeCells>
  <conditionalFormatting sqref="H15:H61">
    <cfRule type="cellIs" dxfId="1" priority="2" stopIfTrue="1" operator="equal">
      <formula>"F"</formula>
    </cfRule>
  </conditionalFormatting>
  <conditionalFormatting sqref="G15:G61">
    <cfRule type="expression" dxfId="0" priority="1" stopIfTrue="1">
      <formula>MAX(#REF!)&lt;4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05DHQLTN3</vt:lpstr>
      <vt:lpstr>05DHQLTN4</vt:lpstr>
      <vt:lpstr>05DHQTKD3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win8</dc:creator>
  <cp:lastModifiedBy>LyLuanChinhTri</cp:lastModifiedBy>
  <dcterms:created xsi:type="dcterms:W3CDTF">2017-11-27T02:49:56Z</dcterms:created>
  <dcterms:modified xsi:type="dcterms:W3CDTF">2018-01-18T06:41:14Z</dcterms:modified>
</cp:coreProperties>
</file>