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75" yWindow="-75" windowWidth="15600" windowHeight="7935" activeTab="3"/>
  </bookViews>
  <sheets>
    <sheet name="DIEM NL1 LOP2  (N3)" sheetId="17" r:id="rId1"/>
    <sheet name="DIEM NL1 LÓP 1 (N2)" sheetId="16" r:id="rId2"/>
    <sheet name="DIỂM NL 2 CD" sheetId="14" r:id="rId3"/>
    <sheet name="DIỂM NL 2 ĐH" sheetId="15" r:id="rId4"/>
  </sheets>
  <definedNames>
    <definedName name="_xlnm._FilterDatabase" localSheetId="1" hidden="1">'DIEM NL1 LÓP 1 (N2)'!#REF!</definedName>
    <definedName name="_xlnm._FilterDatabase" localSheetId="0" hidden="1">'DIEM NL1 LOP2  (N3)'!#REF!</definedName>
  </definedNames>
  <calcPr calcId="144525"/>
  <fileRecoveryPr autoRecover="0"/>
</workbook>
</file>

<file path=xl/calcChain.xml><?xml version="1.0" encoding="utf-8"?>
<calcChain xmlns="http://schemas.openxmlformats.org/spreadsheetml/2006/main">
  <c r="G46" i="15" l="1"/>
  <c r="H46" i="15" s="1"/>
  <c r="G45" i="15"/>
  <c r="H45" i="15" s="1"/>
  <c r="G52" i="17" l="1"/>
  <c r="H52" i="17" s="1"/>
  <c r="G51" i="17"/>
  <c r="H51" i="17" s="1"/>
  <c r="G50" i="17"/>
  <c r="H50" i="17" s="1"/>
  <c r="G49" i="17"/>
  <c r="H49" i="17" s="1"/>
  <c r="G48" i="17"/>
  <c r="H48" i="17" s="1"/>
  <c r="G47" i="17"/>
  <c r="H47" i="17" s="1"/>
  <c r="G46" i="17"/>
  <c r="H46" i="17" s="1"/>
  <c r="G45" i="17"/>
  <c r="H45" i="17" s="1"/>
  <c r="E60" i="17"/>
  <c r="E61" i="17" s="1"/>
  <c r="G57" i="17"/>
  <c r="H57" i="17" s="1"/>
  <c r="G56" i="17"/>
  <c r="H56" i="17" s="1"/>
  <c r="G55" i="17"/>
  <c r="H55" i="17" s="1"/>
  <c r="G54" i="17"/>
  <c r="H54" i="17" s="1"/>
  <c r="G53" i="17"/>
  <c r="H53" i="17" s="1"/>
  <c r="G44" i="17"/>
  <c r="H44" i="17" s="1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 s="1"/>
  <c r="G29" i="17"/>
  <c r="H29" i="17" s="1"/>
  <c r="G28" i="17"/>
  <c r="H28" i="17" s="1"/>
  <c r="G27" i="17"/>
  <c r="H27" i="17" s="1"/>
  <c r="G26" i="17"/>
  <c r="H26" i="17" s="1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49" i="16" l="1"/>
  <c r="H49" i="16" s="1"/>
  <c r="G48" i="16"/>
  <c r="H48" i="16" s="1"/>
  <c r="G47" i="16"/>
  <c r="H47" i="16" s="1"/>
  <c r="E49" i="15" l="1"/>
  <c r="E50" i="15" s="1"/>
  <c r="H44" i="15"/>
  <c r="G44" i="15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15" s="1"/>
  <c r="E47" i="14"/>
  <c r="E48" i="14" s="1"/>
  <c r="H44" i="14"/>
  <c r="G44" i="14"/>
  <c r="G43" i="14"/>
  <c r="H43" i="14" s="1"/>
  <c r="H42" i="14"/>
  <c r="G42" i="14"/>
  <c r="G41" i="14"/>
  <c r="H41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H26" i="14"/>
  <c r="G26" i="14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E52" i="16"/>
  <c r="E53" i="16" s="1"/>
  <c r="G46" i="16"/>
  <c r="H46" i="16" s="1"/>
  <c r="G45" i="16"/>
  <c r="H45" i="16" s="1"/>
  <c r="G44" i="16"/>
  <c r="H44" i="16" s="1"/>
  <c r="G43" i="16"/>
  <c r="H43" i="16" s="1"/>
  <c r="G42" i="16"/>
  <c r="H42" i="16" s="1"/>
  <c r="G41" i="16"/>
  <c r="H41" i="16" s="1"/>
  <c r="G40" i="16"/>
  <c r="H40" i="16" s="1"/>
  <c r="G39" i="16"/>
  <c r="H39" i="16" s="1"/>
  <c r="G38" i="16"/>
  <c r="H38" i="16" s="1"/>
  <c r="G37" i="16"/>
  <c r="H37" i="16" s="1"/>
  <c r="G36" i="16"/>
  <c r="H36" i="16" s="1"/>
  <c r="G35" i="16"/>
  <c r="H35" i="16" s="1"/>
  <c r="G34" i="16"/>
  <c r="H34" i="16" s="1"/>
  <c r="G33" i="16"/>
  <c r="H33" i="16" s="1"/>
  <c r="G32" i="16"/>
  <c r="H32" i="16" s="1"/>
  <c r="G31" i="16"/>
  <c r="H31" i="16" s="1"/>
  <c r="G30" i="16"/>
  <c r="H30" i="16" s="1"/>
  <c r="G29" i="16"/>
  <c r="H29" i="16" s="1"/>
  <c r="G28" i="16"/>
  <c r="H28" i="16" s="1"/>
  <c r="G27" i="16"/>
  <c r="H27" i="16" s="1"/>
  <c r="G26" i="16"/>
  <c r="H26" i="16" s="1"/>
  <c r="G25" i="16"/>
  <c r="H25" i="16" s="1"/>
  <c r="H24" i="16"/>
  <c r="G24" i="16"/>
  <c r="G23" i="16"/>
  <c r="H23" i="16" s="1"/>
  <c r="H22" i="16"/>
  <c r="G22" i="16"/>
  <c r="G21" i="16"/>
  <c r="H21" i="16" s="1"/>
  <c r="G20" i="16"/>
  <c r="H20" i="16" s="1"/>
  <c r="G19" i="16"/>
  <c r="H19" i="16" s="1"/>
  <c r="G18" i="16"/>
  <c r="H18" i="16" s="1"/>
  <c r="G17" i="16"/>
  <c r="H17" i="16" s="1"/>
  <c r="G16" i="16"/>
  <c r="H16" i="16" s="1"/>
  <c r="G15" i="16"/>
  <c r="H15" i="16" s="1"/>
</calcChain>
</file>

<file path=xl/sharedStrings.xml><?xml version="1.0" encoding="utf-8"?>
<sst xmlns="http://schemas.openxmlformats.org/spreadsheetml/2006/main" count="560" uniqueCount="318">
  <si>
    <t>STT</t>
  </si>
  <si>
    <t>GHI CHÚ</t>
  </si>
  <si>
    <t>Ngọc</t>
  </si>
  <si>
    <t>Phát</t>
  </si>
  <si>
    <t xml:space="preserve">Nguyễn Văn </t>
  </si>
  <si>
    <t xml:space="preserve">Duy </t>
  </si>
  <si>
    <t xml:space="preserve">Nguyễn Thị Tuyết </t>
  </si>
  <si>
    <t xml:space="preserve">Linh </t>
  </si>
  <si>
    <t>04ĐH_KTTN1</t>
  </si>
  <si>
    <t xml:space="preserve">Lử Thị Thanh </t>
  </si>
  <si>
    <t>Thảo</t>
  </si>
  <si>
    <t>04ĐH_QLDD4</t>
  </si>
  <si>
    <t xml:space="preserve">Nguyễn Tấn </t>
  </si>
  <si>
    <t>Cường</t>
  </si>
  <si>
    <t>03ĐH_QLDD1</t>
  </si>
  <si>
    <t>Nhi</t>
  </si>
  <si>
    <t>04ĐH_QLDD3</t>
  </si>
  <si>
    <t xml:space="preserve">Bùi Quốc </t>
  </si>
  <si>
    <t xml:space="preserve">Thành </t>
  </si>
  <si>
    <t>02ĐH_QLMT1</t>
  </si>
  <si>
    <t xml:space="preserve">Anh </t>
  </si>
  <si>
    <t xml:space="preserve">Nguyễn Hoài </t>
  </si>
  <si>
    <t>Nam</t>
  </si>
  <si>
    <t xml:space="preserve">Lưu Thị Yến </t>
  </si>
  <si>
    <t xml:space="preserve">Hà Ngọc </t>
  </si>
  <si>
    <t xml:space="preserve">Lâm </t>
  </si>
  <si>
    <t>04ĐH_CTN1</t>
  </si>
  <si>
    <t xml:space="preserve">Nguyễn Đình </t>
  </si>
  <si>
    <t xml:space="preserve">Nguyễn Ngọc Hồng </t>
  </si>
  <si>
    <t xml:space="preserve">Nguyễn Phú </t>
  </si>
  <si>
    <t xml:space="preserve">Thịnh </t>
  </si>
  <si>
    <t>02ĐH_CTN2</t>
  </si>
  <si>
    <t xml:space="preserve">Nguyễn Đặng Ngọc </t>
  </si>
  <si>
    <t xml:space="preserve">Nguyễn Đỗ Tuấn </t>
  </si>
  <si>
    <t>02ĐH_KTMT2</t>
  </si>
  <si>
    <t xml:space="preserve">Phạm Huỳnh </t>
  </si>
  <si>
    <t xml:space="preserve">Đang </t>
  </si>
  <si>
    <t>03ĐH_QTKD1</t>
  </si>
  <si>
    <t xml:space="preserve">Chu Tiến </t>
  </si>
  <si>
    <t>Minh</t>
  </si>
  <si>
    <t xml:space="preserve">Nguyễn Kiều Hoàng </t>
  </si>
  <si>
    <t>Việt</t>
  </si>
  <si>
    <t>03ĐH_ĐC3</t>
  </si>
  <si>
    <t xml:space="preserve">Trương Quỳnh </t>
  </si>
  <si>
    <t xml:space="preserve">Như </t>
  </si>
  <si>
    <t xml:space="preserve">Gian Thanh </t>
  </si>
  <si>
    <t xml:space="preserve">Thanh </t>
  </si>
  <si>
    <t xml:space="preserve">Đặng Hồng </t>
  </si>
  <si>
    <t xml:space="preserve">Thái </t>
  </si>
  <si>
    <t xml:space="preserve">Lê Trần Lan </t>
  </si>
  <si>
    <t xml:space="preserve">Thảo </t>
  </si>
  <si>
    <t xml:space="preserve">Phùng Ngọc Mỹ </t>
  </si>
  <si>
    <t xml:space="preserve">Trân </t>
  </si>
  <si>
    <t xml:space="preserve">Đỗ Tấn </t>
  </si>
  <si>
    <t xml:space="preserve">Thiện </t>
  </si>
  <si>
    <t xml:space="preserve">Chi </t>
  </si>
  <si>
    <t xml:space="preserve">Nguyễn Khôn </t>
  </si>
  <si>
    <t xml:space="preserve">Huyền </t>
  </si>
  <si>
    <t xml:space="preserve">Hồ Sỹ </t>
  </si>
  <si>
    <t xml:space="preserve">Tài </t>
  </si>
  <si>
    <t xml:space="preserve">Nguyễn Ngọc Thanh </t>
  </si>
  <si>
    <t xml:space="preserve">Trương Thị Thanh </t>
  </si>
  <si>
    <t xml:space="preserve">Minh </t>
  </si>
  <si>
    <t xml:space="preserve">Bùi Tự </t>
  </si>
  <si>
    <t>Nguyện</t>
  </si>
  <si>
    <t>02ĐH_CTN1</t>
  </si>
  <si>
    <t xml:space="preserve">Nguyễn Tấn Sang </t>
  </si>
  <si>
    <t>Đệ</t>
  </si>
  <si>
    <t xml:space="preserve">Đặng Xuân </t>
  </si>
  <si>
    <t xml:space="preserve">Trung </t>
  </si>
  <si>
    <t xml:space="preserve">Nguyễn Hoàng </t>
  </si>
  <si>
    <t>Ân</t>
  </si>
  <si>
    <t xml:space="preserve">Trần Lê Quang </t>
  </si>
  <si>
    <t>Đại</t>
  </si>
  <si>
    <t xml:space="preserve">Hoàng Minh </t>
  </si>
  <si>
    <t xml:space="preserve">Bùi Thị Mai </t>
  </si>
  <si>
    <t>Nhật</t>
  </si>
  <si>
    <t>03ĐH_ĐC</t>
  </si>
  <si>
    <t xml:space="preserve">Ngô Thiện </t>
  </si>
  <si>
    <t xml:space="preserve">Trí </t>
  </si>
  <si>
    <t xml:space="preserve">Bùi Lê Anh </t>
  </si>
  <si>
    <t xml:space="preserve">Thư </t>
  </si>
  <si>
    <t>04ĐH_QTKD4</t>
  </si>
  <si>
    <t xml:space="preserve">Lê Đăng </t>
  </si>
  <si>
    <t xml:space="preserve">Khoa </t>
  </si>
  <si>
    <t>04ĐH_KT1</t>
  </si>
  <si>
    <t>Hưng</t>
  </si>
  <si>
    <t>03ĐH_KTTN2</t>
  </si>
  <si>
    <t>Dũng</t>
  </si>
  <si>
    <t>Huyền</t>
  </si>
  <si>
    <t>Phạm Hạnh</t>
  </si>
  <si>
    <t>Nguyên</t>
  </si>
  <si>
    <t xml:space="preserve">Phùng Minh </t>
  </si>
  <si>
    <t xml:space="preserve">Quang </t>
  </si>
  <si>
    <t xml:space="preserve">Trần Nguyễn Khánh </t>
  </si>
  <si>
    <t xml:space="preserve">Nguyễn Thành </t>
  </si>
  <si>
    <t xml:space="preserve">Tú </t>
  </si>
  <si>
    <t xml:space="preserve">Huỳnh Khánh </t>
  </si>
  <si>
    <t>03ĐH_TĐ2</t>
  </si>
  <si>
    <t xml:space="preserve">Vinh </t>
  </si>
  <si>
    <t>02ĐH_QLMT2</t>
  </si>
  <si>
    <t xml:space="preserve">Trang </t>
  </si>
  <si>
    <t>08CĐ_QLMT1</t>
  </si>
  <si>
    <t xml:space="preserve">Trương Thanh </t>
  </si>
  <si>
    <t>Hậu</t>
  </si>
  <si>
    <t>06CĐ_QLMT2</t>
  </si>
  <si>
    <t xml:space="preserve">Bùi Thị Huyền </t>
  </si>
  <si>
    <t>08CĐ_QLDD2</t>
  </si>
  <si>
    <t>02ĐH_CNTT1</t>
  </si>
  <si>
    <t xml:space="preserve">Nguyễn Thị Khánh </t>
  </si>
  <si>
    <t xml:space="preserve">Nhi </t>
  </si>
  <si>
    <t xml:space="preserve">Bùi Thị Hiền </t>
  </si>
  <si>
    <t>03ĐH_KTTN1</t>
  </si>
  <si>
    <t xml:space="preserve">Nguyễn Thị Hồng </t>
  </si>
  <si>
    <t xml:space="preserve">Hảo </t>
  </si>
  <si>
    <t xml:space="preserve">Nguyễn Thị Hoàng </t>
  </si>
  <si>
    <t xml:space="preserve">Nga </t>
  </si>
  <si>
    <t>Thịnh</t>
  </si>
  <si>
    <t xml:space="preserve">Nguyễn Đặng Hoàng </t>
  </si>
  <si>
    <t xml:space="preserve">Tiến </t>
  </si>
  <si>
    <t xml:space="preserve">Huỳnh Thị Kim </t>
  </si>
  <si>
    <t xml:space="preserve">Trần Nguyễn Anh </t>
  </si>
  <si>
    <t>02ĐH_KTMT3</t>
  </si>
  <si>
    <t xml:space="preserve">Phan Quốc </t>
  </si>
  <si>
    <t xml:space="preserve">Viên </t>
  </si>
  <si>
    <t>03ĐH_KT</t>
  </si>
  <si>
    <t xml:space="preserve">Đinh Quốc </t>
  </si>
  <si>
    <t>Toàn</t>
  </si>
  <si>
    <t>03ĐH_ĐBMT</t>
  </si>
  <si>
    <t xml:space="preserve">Võ Trần </t>
  </si>
  <si>
    <t xml:space="preserve">Nguyễn Quang </t>
  </si>
  <si>
    <t xml:space="preserve">Huy </t>
  </si>
  <si>
    <t>03ĐH_ĐBKT</t>
  </si>
  <si>
    <t xml:space="preserve">Nguyễn Thị Hải </t>
  </si>
  <si>
    <t xml:space="preserve">Yến </t>
  </si>
  <si>
    <t>03ĐH_ĐBQLDD</t>
  </si>
  <si>
    <t xml:space="preserve">Đặng Ngọc </t>
  </si>
  <si>
    <t>03ĐH_CNTT1</t>
  </si>
  <si>
    <t xml:space="preserve">Đinh Văn </t>
  </si>
  <si>
    <t>Hồng</t>
  </si>
  <si>
    <t xml:space="preserve">Phan Văn </t>
  </si>
  <si>
    <t xml:space="preserve">Hải </t>
  </si>
  <si>
    <t xml:space="preserve">Võ Nguyễn Bảo </t>
  </si>
  <si>
    <t xml:space="preserve">Ngô Mỹ </t>
  </si>
  <si>
    <t>Diệu</t>
  </si>
  <si>
    <t>03ĐH_KT2</t>
  </si>
  <si>
    <t xml:space="preserve">Bùi Thị </t>
  </si>
  <si>
    <t xml:space="preserve">Đinh Thị Thùy </t>
  </si>
  <si>
    <t>Dung</t>
  </si>
  <si>
    <t>03ĐH_KT1</t>
  </si>
  <si>
    <t xml:space="preserve">Huỳnh Thị </t>
  </si>
  <si>
    <t>Hằng</t>
  </si>
  <si>
    <t xml:space="preserve">Vũ Đình </t>
  </si>
  <si>
    <t>03ĐH_TV2</t>
  </si>
  <si>
    <t xml:space="preserve">Vũ Thị Thúy </t>
  </si>
  <si>
    <t xml:space="preserve">Lê Nguyên </t>
  </si>
  <si>
    <t>Long</t>
  </si>
  <si>
    <t xml:space="preserve">Tiên </t>
  </si>
  <si>
    <t>03ĐH_TĐ3</t>
  </si>
  <si>
    <t xml:space="preserve">Nguyễn Kim Xuân </t>
  </si>
  <si>
    <t>03ĐH_QLDD4</t>
  </si>
  <si>
    <t xml:space="preserve">Phạm Kim </t>
  </si>
  <si>
    <t>Ngân</t>
  </si>
  <si>
    <t>03ĐH_QLDD2</t>
  </si>
  <si>
    <t xml:space="preserve">Huỳnh Công </t>
  </si>
  <si>
    <t>Tịnh</t>
  </si>
  <si>
    <t xml:space="preserve">Phạm Minh </t>
  </si>
  <si>
    <t>Tân</t>
  </si>
  <si>
    <t xml:space="preserve">Võ Hồng </t>
  </si>
  <si>
    <t>Đào</t>
  </si>
  <si>
    <t>03ĐH_MT5</t>
  </si>
  <si>
    <t>Nguyễn Thị Khánh</t>
  </si>
  <si>
    <t xml:space="preserve">Phạm Đặng Minh </t>
  </si>
  <si>
    <t xml:space="preserve">Phạm Tấn </t>
  </si>
  <si>
    <t>Đoan</t>
  </si>
  <si>
    <t xml:space="preserve">Nguyễn Thanh </t>
  </si>
  <si>
    <t>Lực</t>
  </si>
  <si>
    <t xml:space="preserve">Lê Thị Xuân </t>
  </si>
  <si>
    <t>Chi</t>
  </si>
  <si>
    <t xml:space="preserve">Nguyễn Minh </t>
  </si>
  <si>
    <t xml:space="preserve">Trương Thị Bích </t>
  </si>
  <si>
    <t xml:space="preserve">Lê Văn </t>
  </si>
  <si>
    <t>Quý</t>
  </si>
  <si>
    <t>02ĐH_TĐ1</t>
  </si>
  <si>
    <t xml:space="preserve">Nguyễn Chí </t>
  </si>
  <si>
    <t>Thành</t>
  </si>
  <si>
    <t>01ĐH_QH1</t>
  </si>
  <si>
    <t>Bùi Quang</t>
  </si>
  <si>
    <t>01ĐH_KTMT2</t>
  </si>
  <si>
    <t>Thanh</t>
  </si>
  <si>
    <t>01ĐH_QĐ1</t>
  </si>
  <si>
    <t xml:space="preserve">Nguyễn Quốc </t>
  </si>
  <si>
    <t>07CĐ_ĐC</t>
  </si>
  <si>
    <t xml:space="preserve">Lê Quốc </t>
  </si>
  <si>
    <t>07CĐ_CTN</t>
  </si>
  <si>
    <t>Quí</t>
  </si>
  <si>
    <t>07CĐ_QLDD1</t>
  </si>
  <si>
    <t xml:space="preserve">Ngô Hoàng </t>
  </si>
  <si>
    <t>05CĐ_TĐ2</t>
  </si>
  <si>
    <t xml:space="preserve">Trần Văn </t>
  </si>
  <si>
    <t>Đạt</t>
  </si>
  <si>
    <t xml:space="preserve">Lê Nam </t>
  </si>
  <si>
    <t xml:space="preserve">Lê Đức </t>
  </si>
  <si>
    <t xml:space="preserve">Tuấn </t>
  </si>
  <si>
    <t xml:space="preserve">Hoàng Nhật </t>
  </si>
  <si>
    <t xml:space="preserve">Lê Anh Hoàng </t>
  </si>
  <si>
    <t xml:space="preserve">Hoàng Đức </t>
  </si>
  <si>
    <t>07CĐ_KT</t>
  </si>
  <si>
    <t xml:space="preserve">Đặng Thị </t>
  </si>
  <si>
    <t>Gái</t>
  </si>
  <si>
    <t>08CĐ_KT</t>
  </si>
  <si>
    <t xml:space="preserve">Nguyễn Bình </t>
  </si>
  <si>
    <t>Trang</t>
  </si>
  <si>
    <t>Huy</t>
  </si>
  <si>
    <t xml:space="preserve">Trần Thị Mỹ </t>
  </si>
  <si>
    <t>07CĐ_QLMT1</t>
  </si>
  <si>
    <t>08CĐ_QLMT2</t>
  </si>
  <si>
    <t xml:space="preserve">Nguyễn Trần Kim </t>
  </si>
  <si>
    <t xml:space="preserve">Phạm Đức </t>
  </si>
  <si>
    <t>Tiến</t>
  </si>
  <si>
    <t xml:space="preserve">Ngô Minh </t>
  </si>
  <si>
    <t xml:space="preserve">Nguyễn Như </t>
  </si>
  <si>
    <t xml:space="preserve">Phạm Đình </t>
  </si>
  <si>
    <t>Thi</t>
  </si>
  <si>
    <t>08CĐ_QLDD3</t>
  </si>
  <si>
    <t>Vy</t>
  </si>
  <si>
    <t>Phạm Minh</t>
  </si>
  <si>
    <t>Nhuận</t>
  </si>
  <si>
    <t xml:space="preserve">Nguyễn Thị Kim </t>
  </si>
  <si>
    <t>03ĐH_QTKD2</t>
  </si>
  <si>
    <t xml:space="preserve">Lê Thị Ngọc </t>
  </si>
  <si>
    <t xml:space="preserve">Hoàng Ngọc </t>
  </si>
  <si>
    <t xml:space="preserve">Nguyễn Mai </t>
  </si>
  <si>
    <t xml:space="preserve">Hoa </t>
  </si>
  <si>
    <t>08CĐ_TV</t>
  </si>
  <si>
    <t xml:space="preserve">Đặng Thủy </t>
  </si>
  <si>
    <t xml:space="preserve">Lưu Thị  </t>
  </si>
  <si>
    <t>Huệ</t>
  </si>
  <si>
    <t>Chung</t>
  </si>
  <si>
    <t>Giàu</t>
  </si>
  <si>
    <t xml:space="preserve">Đặng Thành </t>
  </si>
  <si>
    <t>02ĐH_ĐCMT</t>
  </si>
  <si>
    <t xml:space="preserve">Trần Nguyễn Quỳnh </t>
  </si>
  <si>
    <t>Như</t>
  </si>
  <si>
    <t xml:space="preserve">Lê Thị Tuyết </t>
  </si>
  <si>
    <t>Hoa</t>
  </si>
  <si>
    <t xml:space="preserve">Nguyễn Thùy </t>
  </si>
  <si>
    <t>06CĐ_QLDD4</t>
  </si>
  <si>
    <t>02ĐH_TV1</t>
  </si>
  <si>
    <t>04ĐH_KTTN2</t>
  </si>
  <si>
    <t>Lâm</t>
  </si>
  <si>
    <t xml:space="preserve">Đoàn Thị Ái </t>
  </si>
  <si>
    <t xml:space="preserve">Phạm Thị Hải </t>
  </si>
  <si>
    <t>07CĐ_QLMT3</t>
  </si>
  <si>
    <t xml:space="preserve">Trần Ngọc </t>
  </si>
  <si>
    <t>Vinh</t>
  </si>
  <si>
    <t>08CĐ_ĐC</t>
  </si>
  <si>
    <t xml:space="preserve">Đinh Thị Quỳnh </t>
  </si>
  <si>
    <t>08CĐ_CTN</t>
  </si>
  <si>
    <t xml:space="preserve">Phạm Như </t>
  </si>
  <si>
    <t xml:space="preserve">Kiên </t>
  </si>
  <si>
    <t xml:space="preserve">Lê Thị Cẩm </t>
  </si>
  <si>
    <t>08CD_KTMT1</t>
  </si>
  <si>
    <t>Phan Văn Trường</t>
  </si>
  <si>
    <t>An</t>
  </si>
  <si>
    <t xml:space="preserve">Đặng Thị Ánh </t>
  </si>
  <si>
    <t>Nguyệt</t>
  </si>
  <si>
    <t>06CDQTKD_BDS</t>
  </si>
  <si>
    <t>Phạm Trần Tuấn</t>
  </si>
  <si>
    <t>Nguyễn Văn</t>
  </si>
  <si>
    <t>Tâm</t>
  </si>
  <si>
    <t>04DHQLDD_4</t>
  </si>
  <si>
    <t>Nguyễn Hoàng</t>
  </si>
  <si>
    <t>08CĐ_MTQL2</t>
  </si>
  <si>
    <t xml:space="preserve">Võ Lữ Quốc </t>
  </si>
  <si>
    <t>Huỳnh Anh</t>
  </si>
  <si>
    <t>Duy</t>
  </si>
  <si>
    <t>03DHQLDD_2</t>
  </si>
  <si>
    <t xml:space="preserve">Vũ Quang </t>
  </si>
  <si>
    <t>Khải</t>
  </si>
  <si>
    <t>03DHTV_2</t>
  </si>
  <si>
    <t>03ĐH_TĐ</t>
  </si>
  <si>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</si>
  <si>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</si>
  <si>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</si>
  <si>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</si>
  <si>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</si>
  <si>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</si>
  <si>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</si>
  <si>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</si>
  <si>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>Nguyên lý 2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</si>
  <si>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</si>
  <si>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</si>
  <si>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</si>
  <si>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</si>
  <si>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 xml:space="preserve">       NĂM HỌC</t>
  </si>
  <si>
    <t>2015-2016</t>
  </si>
  <si>
    <t>MSV</t>
  </si>
  <si>
    <t>HỌ VÀ TÊN</t>
  </si>
  <si>
    <t xml:space="preserve">Điểm 
QT
</t>
  </si>
  <si>
    <t xml:space="preserve">Điểm thi KT HP </t>
  </si>
  <si>
    <t>ĐIỂM 
TỔNG KẾT</t>
  </si>
  <si>
    <t>HỆ 10</t>
  </si>
  <si>
    <t>HỆ 4</t>
  </si>
  <si>
    <t xml:space="preserve">Cộng danh sách gồm </t>
  </si>
  <si>
    <t>Số sinh viên đạt</t>
  </si>
  <si>
    <t>Số sinh viên không đạt</t>
  </si>
  <si>
    <t>KHOA/TRƯỞNG BỘ MÔN</t>
  </si>
  <si>
    <t>GV giảng dạy</t>
  </si>
  <si>
    <t>Nguyễn Trọng Long</t>
  </si>
  <si>
    <t>TP. Hồ Chí Minh, ngày 18 tháng 8 năm 2016</t>
  </si>
  <si>
    <t>Nguyên lý 1</t>
  </si>
  <si>
    <t>III</t>
  </si>
  <si>
    <t>Học lại Đại học (Lớp 1)</t>
  </si>
  <si>
    <t>Th.S Nguyễn Thị Hồng Hoa</t>
  </si>
  <si>
    <t>Học lại Cao đẳng</t>
  </si>
  <si>
    <t>Học lại Đại học (lớp 2)</t>
  </si>
  <si>
    <t>Học lại Đại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</si>
</sst>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0&quot;#"/>
    <numFmt numFmtId="165" formatCode="0#"/>
    <numFmt numFmtId="166" formatCode="0.0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 tint="4.9989318521683403E-2"/>
      <name val="Times New Roman"/>
      <family val="1"/>
    </font>
    <font>
      <sz val="13"/>
      <name val="Times New Roman"/>
      <family val="1"/>
    </font>
    <font>
      <b/>
      <sz val="12"/>
      <name val="Times New Roman"/>
      <family val="1"/>
    </font>
    <font>
      <b/>
      <sz val="13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textRotation="90" readingOrder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10" fillId="0" borderId="10" xfId="0" applyNumberFormat="1" applyFont="1" applyBorder="1" applyAlignment="1">
      <alignment horizontal="center"/>
    </xf>
    <xf numFmtId="166" fontId="10" fillId="0" borderId="11" xfId="0" applyNumberFormat="1" applyFont="1" applyFill="1" applyBorder="1" applyAlignment="1">
      <alignment horizontal="center" vertical="center"/>
    </xf>
    <xf numFmtId="166" fontId="10" fillId="0" borderId="1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right"/>
    </xf>
    <xf numFmtId="9" fontId="10" fillId="0" borderId="1" xfId="0" applyNumberFormat="1" applyFont="1" applyBorder="1" applyAlignment="1">
      <alignment horizontal="right"/>
    </xf>
    <xf numFmtId="0" fontId="7" fillId="0" borderId="0" xfId="0" applyFont="1" applyBorder="1" applyAlignment="1"/>
    <xf numFmtId="0" fontId="7" fillId="0" borderId="1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167" fontId="7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/>
    </xf>
    <xf numFmtId="165" fontId="10" fillId="0" borderId="10" xfId="0" applyNumberFormat="1" applyFont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166" fontId="10" fillId="0" borderId="12" xfId="0" applyNumberFormat="1" applyFont="1" applyFill="1" applyBorder="1" applyAlignment="1">
      <alignment horizontal="center" vertical="top"/>
    </xf>
    <xf numFmtId="0" fontId="10" fillId="0" borderId="1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166" fontId="10" fillId="0" borderId="11" xfId="0" applyNumberFormat="1" applyFont="1" applyFill="1" applyBorder="1" applyAlignment="1">
      <alignment horizontal="center" vertical="top"/>
    </xf>
    <xf numFmtId="165" fontId="10" fillId="0" borderId="13" xfId="0" applyNumberFormat="1" applyFont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10" fillId="0" borderId="15" xfId="0" applyNumberFormat="1" applyFont="1" applyFill="1" applyBorder="1" applyAlignment="1">
      <alignment horizontal="center" vertical="center"/>
    </xf>
    <xf numFmtId="166" fontId="10" fillId="0" borderId="15" xfId="0" applyNumberFormat="1" applyFont="1" applyFill="1" applyBorder="1" applyAlignment="1">
      <alignment horizontal="center" vertical="top"/>
    </xf>
    <xf numFmtId="166" fontId="10" fillId="0" borderId="16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66" fontId="10" fillId="0" borderId="11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166" fontId="10" fillId="0" borderId="16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/>
    <xf numFmtId="0" fontId="8" fillId="0" borderId="0" xfId="0" applyFont="1" applyAlignment="1"/>
    <xf numFmtId="164" fontId="4" fillId="2" borderId="1" xfId="0" applyNumberFormat="1" applyFont="1" applyFill="1" applyBorder="1" applyAlignment="1">
      <alignment horizontal="left" vertical="center" wrapText="1"/>
    </xf>
  </cellXfs>
  <cellStyles count="6">
    <cellStyle name="Normal" xfId="0" builtinId="0"/>
    <cellStyle name="Normal 2" xfId="1"/>
    <cellStyle name="Normal 2 2" xfId="2"/>
    <cellStyle name="Normal 2 3" xfId="4"/>
    <cellStyle name="Normal 2 4" xfId="5"/>
    <cellStyle name="Normal 3" xfId="3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9"/>
  <sheetViews>
    <sheetView topLeftCell="A46" zoomScaleNormal="100" workbookViewId="0">
      <selection activeCell="D62" sqref="D62"/>
    </sheetView>
  </sheetViews>
  <sheetFormatPr defaultRowHeight="15" x14ac:dyDescent="0.25"/>
  <cols>
    <col min="1" max="1" width="6" style="1" customWidth="1"/>
    <col min="2" max="2" width="15.7109375" style="1" customWidth="1"/>
    <col min="3" max="3" width="23.28515625" style="1" customWidth="1"/>
    <col min="4" max="4" width="8.7109375" style="1" customWidth="1"/>
    <col min="5" max="5" width="12.5703125" style="1" customWidth="1"/>
    <col min="6" max="6" width="10.85546875" style="1" customWidth="1"/>
    <col min="7" max="7" width="10.85546875" style="25" customWidth="1"/>
    <col min="8" max="8" width="12.28515625" style="1" customWidth="1"/>
    <col min="9" max="9" width="23" style="1" customWidth="1"/>
    <col min="10" max="10" width="6.140625" style="1" customWidth="1"/>
    <col min="11" max="11" width="5.5703125" style="1" customWidth="1"/>
    <col min="12" max="12" width="5.28515625" style="1" customWidth="1"/>
    <col min="13" max="13" width="5.140625" style="1" customWidth="1"/>
    <col min="14" max="14" width="5.85546875" style="1" customWidth="1"/>
    <col min="15" max="15" width="6.85546875" style="1" customWidth="1"/>
    <col min="16" max="16" width="5.5703125" style="1" customWidth="1"/>
    <col min="17" max="17" width="6.85546875" style="1" customWidth="1"/>
    <col min="18" max="18" width="6.5703125" style="1" customWidth="1"/>
    <col min="19" max="19" width="6.42578125" style="1" customWidth="1"/>
    <col min="20" max="16384" width="9.140625" style="1"/>
  </cols>
  <sheetData>
    <row r="1" spans="1:9" ht="15.75" x14ac:dyDescent="0.25">
      <c r="A1" s="91" t="s">
        <v>282</v>
      </c>
      <c r="B1" s="91"/>
      <c r="C1" s="91"/>
      <c r="D1" s="91"/>
      <c r="E1" s="91" t="s">
        <v>283</v>
      </c>
      <c r="F1" s="91"/>
      <c r="G1" s="91"/>
      <c r="H1" s="91"/>
      <c r="I1" s="91"/>
    </row>
    <row r="2" spans="1:9" ht="15.75" x14ac:dyDescent="0.25">
      <c r="A2" s="91" t="s">
        <v>284</v>
      </c>
      <c r="B2" s="91"/>
      <c r="C2" s="91"/>
      <c r="D2" s="91"/>
      <c r="E2" s="93" t="s">
        <v>285</v>
      </c>
      <c r="F2" s="93"/>
      <c r="G2" s="93"/>
      <c r="H2" s="93"/>
      <c r="I2" s="93"/>
    </row>
    <row r="3" spans="1:9" ht="15.75" x14ac:dyDescent="0.25">
      <c r="A3" s="91" t="s">
        <v>286</v>
      </c>
      <c r="B3" s="91"/>
      <c r="C3" s="91"/>
      <c r="D3" s="91"/>
      <c r="E3" s="26"/>
      <c r="F3" s="26"/>
      <c r="G3" s="26"/>
      <c r="H3" s="26"/>
      <c r="I3" s="26"/>
    </row>
    <row r="4" spans="1:9" ht="15.75" x14ac:dyDescent="0.25">
      <c r="A4" s="91" t="s">
        <v>287</v>
      </c>
      <c r="B4" s="91"/>
      <c r="C4" s="91"/>
      <c r="D4" s="91"/>
      <c r="E4" s="26"/>
      <c r="F4" s="26"/>
      <c r="G4" s="26"/>
      <c r="H4" s="26"/>
      <c r="I4" s="26"/>
    </row>
    <row r="5" spans="1:9" ht="15.75" x14ac:dyDescent="0.25">
      <c r="A5" s="81"/>
      <c r="B5" s="81"/>
      <c r="C5" s="81"/>
      <c r="D5" s="81"/>
      <c r="E5" s="26"/>
      <c r="F5" s="26"/>
      <c r="G5" s="26"/>
      <c r="H5" s="26"/>
      <c r="I5" s="26"/>
    </row>
    <row r="6" spans="1:9" ht="19.5" x14ac:dyDescent="0.3">
      <c r="A6" s="94" t="s">
        <v>288</v>
      </c>
      <c r="B6" s="94"/>
      <c r="C6" s="94"/>
      <c r="D6" s="94"/>
      <c r="E6" s="94"/>
      <c r="F6" s="94"/>
      <c r="G6" s="94"/>
      <c r="H6" s="94"/>
      <c r="I6" s="94"/>
    </row>
    <row r="7" spans="1:9" ht="15.75" x14ac:dyDescent="0.25">
      <c r="A7" s="81"/>
      <c r="B7" s="81"/>
      <c r="C7" s="81"/>
      <c r="D7" s="81"/>
      <c r="E7" s="81"/>
      <c r="F7" s="81"/>
      <c r="G7" s="81"/>
      <c r="H7" s="81"/>
      <c r="I7" s="81"/>
    </row>
    <row r="8" spans="1:9" ht="15.75" x14ac:dyDescent="0.25">
      <c r="A8" s="28" t="s">
        <v>289</v>
      </c>
      <c r="B8" s="28"/>
      <c r="C8" s="28" t="s">
        <v>311</v>
      </c>
      <c r="D8" s="28"/>
      <c r="E8" s="28" t="s">
        <v>291</v>
      </c>
      <c r="F8" s="28"/>
      <c r="G8" s="29">
        <v>3</v>
      </c>
      <c r="H8" s="29"/>
      <c r="I8" s="29"/>
    </row>
    <row r="9" spans="1:9" ht="15.75" x14ac:dyDescent="0.25">
      <c r="A9" s="28" t="s">
        <v>292</v>
      </c>
      <c r="B9" s="28"/>
      <c r="C9" s="28" t="s">
        <v>313</v>
      </c>
      <c r="D9" s="28"/>
      <c r="E9" s="28" t="s">
        <v>293</v>
      </c>
      <c r="F9" s="28"/>
      <c r="G9" s="95" t="s">
        <v>312</v>
      </c>
      <c r="H9" s="29"/>
      <c r="I9" s="29"/>
    </row>
    <row r="10" spans="1:9" ht="15.75" x14ac:dyDescent="0.25">
      <c r="A10" s="28" t="s">
        <v>294</v>
      </c>
      <c r="B10" s="28"/>
      <c r="C10" s="28" t="s">
        <v>309</v>
      </c>
      <c r="D10" s="28"/>
      <c r="E10" s="30" t="s">
        <v>295</v>
      </c>
      <c r="F10" s="31"/>
      <c r="G10" s="31" t="s">
        <v>296</v>
      </c>
      <c r="H10" s="26"/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47.25" x14ac:dyDescent="0.25">
      <c r="A12" s="32" t="s">
        <v>0</v>
      </c>
      <c r="B12" s="33" t="s">
        <v>297</v>
      </c>
      <c r="C12" s="34" t="s">
        <v>298</v>
      </c>
      <c r="D12" s="35"/>
      <c r="E12" s="36" t="s">
        <v>299</v>
      </c>
      <c r="F12" s="36" t="s">
        <v>300</v>
      </c>
      <c r="G12" s="37" t="s">
        <v>301</v>
      </c>
      <c r="H12" s="38"/>
      <c r="I12" s="39" t="s">
        <v>1</v>
      </c>
    </row>
    <row r="13" spans="1:9" ht="15.75" x14ac:dyDescent="0.25">
      <c r="A13" s="40"/>
      <c r="B13" s="41"/>
      <c r="C13" s="42"/>
      <c r="D13" s="43"/>
      <c r="E13" s="44">
        <v>0.3</v>
      </c>
      <c r="F13" s="44">
        <v>0.7</v>
      </c>
      <c r="G13" s="45" t="s">
        <v>302</v>
      </c>
      <c r="H13" s="45" t="s">
        <v>303</v>
      </c>
      <c r="I13" s="46"/>
    </row>
    <row r="14" spans="1:9" ht="15.75" x14ac:dyDescent="0.25">
      <c r="A14" s="47">
        <v>1</v>
      </c>
      <c r="B14" s="33">
        <v>2</v>
      </c>
      <c r="C14" s="33">
        <v>3</v>
      </c>
      <c r="D14" s="33"/>
      <c r="E14" s="47">
        <v>4</v>
      </c>
      <c r="F14" s="47">
        <v>5</v>
      </c>
      <c r="G14" s="47">
        <v>6</v>
      </c>
      <c r="H14" s="33">
        <v>7</v>
      </c>
      <c r="I14" s="45">
        <v>8</v>
      </c>
    </row>
    <row r="15" spans="1:9" s="14" customFormat="1" ht="16.5" x14ac:dyDescent="0.25">
      <c r="A15" s="48">
        <v>1</v>
      </c>
      <c r="B15" s="7">
        <v>450040202</v>
      </c>
      <c r="C15" s="3" t="s">
        <v>17</v>
      </c>
      <c r="D15" s="3" t="s">
        <v>18</v>
      </c>
      <c r="E15" s="74">
        <v>0</v>
      </c>
      <c r="F15" s="82">
        <v>0</v>
      </c>
      <c r="G15" s="83">
        <f>E15*$E$13+F15*$F$13</f>
        <v>0</v>
      </c>
      <c r="H15" s="84" t="str">
        <f>IF(G15&lt;4,"F",IF(G15&lt;=4.9,"D",IF(G15&lt;=5.4,"D+",IF(G15&lt;=5.9,"C",IF(G15&lt;=6.9,"C+",IF(G15&lt;=7.9,"B",IF(G15&lt;=8.4,"B+","A")))))))</f>
        <v>F</v>
      </c>
      <c r="I15" s="3" t="s">
        <v>11</v>
      </c>
    </row>
    <row r="16" spans="1:9" s="14" customFormat="1" ht="16.5" x14ac:dyDescent="0.25">
      <c r="A16" s="52">
        <v>2</v>
      </c>
      <c r="B16" s="7">
        <v>450040112</v>
      </c>
      <c r="C16" s="5" t="s">
        <v>175</v>
      </c>
      <c r="D16" s="5" t="s">
        <v>176</v>
      </c>
      <c r="E16" s="74">
        <v>7</v>
      </c>
      <c r="F16" s="83">
        <v>5</v>
      </c>
      <c r="G16" s="83">
        <f t="shared" ref="G16:G44" si="0">E16*$E$13+F16*$F$13</f>
        <v>5.6</v>
      </c>
      <c r="H16" s="84" t="str">
        <f t="shared" ref="H16:H44" si="1">IF(G16&lt;4,"F",IF(G16&lt;=4.9,"D",IF(G16&lt;=5.4,"D+",IF(G16&lt;=5.9,"C",IF(G16&lt;=6.9,"C+",IF(G16&lt;=7.9,"B",IF(G16&lt;=8.4,"B+","A")))))))</f>
        <v>C</v>
      </c>
      <c r="I16" s="3" t="s">
        <v>16</v>
      </c>
    </row>
    <row r="17" spans="1:9" s="14" customFormat="1" ht="16.5" x14ac:dyDescent="0.25">
      <c r="A17" s="52">
        <v>3</v>
      </c>
      <c r="B17" s="7">
        <v>450060028</v>
      </c>
      <c r="C17" s="3" t="s">
        <v>24</v>
      </c>
      <c r="D17" s="3" t="s">
        <v>25</v>
      </c>
      <c r="E17" s="74">
        <v>0</v>
      </c>
      <c r="F17" s="83">
        <v>0</v>
      </c>
      <c r="G17" s="83">
        <f t="shared" si="0"/>
        <v>0</v>
      </c>
      <c r="H17" s="84" t="str">
        <f t="shared" si="1"/>
        <v>F</v>
      </c>
      <c r="I17" s="3" t="s">
        <v>26</v>
      </c>
    </row>
    <row r="18" spans="1:9" s="14" customFormat="1" ht="16.5" x14ac:dyDescent="0.25">
      <c r="A18" s="48">
        <v>4</v>
      </c>
      <c r="B18" s="7">
        <v>450040175</v>
      </c>
      <c r="C18" s="3" t="s">
        <v>27</v>
      </c>
      <c r="D18" s="3" t="s">
        <v>3</v>
      </c>
      <c r="E18" s="74">
        <v>6</v>
      </c>
      <c r="F18" s="83">
        <v>6</v>
      </c>
      <c r="G18" s="83">
        <f t="shared" si="0"/>
        <v>5.9999999999999991</v>
      </c>
      <c r="H18" s="84" t="str">
        <f t="shared" si="1"/>
        <v>C+</v>
      </c>
      <c r="I18" s="3" t="s">
        <v>11</v>
      </c>
    </row>
    <row r="19" spans="1:9" s="14" customFormat="1" ht="16.5" x14ac:dyDescent="0.25">
      <c r="A19" s="52">
        <v>5</v>
      </c>
      <c r="B19" s="7">
        <v>450040207</v>
      </c>
      <c r="C19" s="3" t="s">
        <v>28</v>
      </c>
      <c r="D19" s="3" t="s">
        <v>10</v>
      </c>
      <c r="E19" s="74">
        <v>6</v>
      </c>
      <c r="F19" s="83">
        <v>6</v>
      </c>
      <c r="G19" s="83">
        <f t="shared" si="0"/>
        <v>5.9999999999999991</v>
      </c>
      <c r="H19" s="84" t="str">
        <f t="shared" si="1"/>
        <v>C+</v>
      </c>
      <c r="I19" s="3" t="s">
        <v>11</v>
      </c>
    </row>
    <row r="20" spans="1:9" s="14" customFormat="1" ht="16.5" x14ac:dyDescent="0.25">
      <c r="A20" s="52">
        <v>6</v>
      </c>
      <c r="B20" s="7">
        <v>450040194</v>
      </c>
      <c r="C20" s="3" t="s">
        <v>47</v>
      </c>
      <c r="D20" s="3" t="s">
        <v>48</v>
      </c>
      <c r="E20" s="74">
        <v>5</v>
      </c>
      <c r="F20" s="83">
        <v>6</v>
      </c>
      <c r="G20" s="83">
        <f t="shared" si="0"/>
        <v>5.6999999999999993</v>
      </c>
      <c r="H20" s="84" t="str">
        <f t="shared" si="1"/>
        <v>C</v>
      </c>
      <c r="I20" s="3" t="s">
        <v>11</v>
      </c>
    </row>
    <row r="21" spans="1:9" s="14" customFormat="1" ht="16.5" x14ac:dyDescent="0.25">
      <c r="A21" s="48">
        <v>7</v>
      </c>
      <c r="B21" s="7">
        <v>450040205</v>
      </c>
      <c r="C21" s="3" t="s">
        <v>49</v>
      </c>
      <c r="D21" s="3" t="s">
        <v>50</v>
      </c>
      <c r="E21" s="74">
        <v>5</v>
      </c>
      <c r="F21" s="83">
        <v>6.5</v>
      </c>
      <c r="G21" s="83">
        <f t="shared" si="0"/>
        <v>6.05</v>
      </c>
      <c r="H21" s="84" t="str">
        <f t="shared" si="1"/>
        <v>C+</v>
      </c>
      <c r="I21" s="3" t="s">
        <v>11</v>
      </c>
    </row>
    <row r="22" spans="1:9" s="14" customFormat="1" ht="16.5" x14ac:dyDescent="0.25">
      <c r="A22" s="52">
        <v>8</v>
      </c>
      <c r="B22" s="7">
        <v>250060082</v>
      </c>
      <c r="C22" s="3" t="s">
        <v>29</v>
      </c>
      <c r="D22" s="3" t="s">
        <v>30</v>
      </c>
      <c r="E22" s="74">
        <v>8.5</v>
      </c>
      <c r="F22" s="83">
        <v>6</v>
      </c>
      <c r="G22" s="83">
        <f t="shared" si="0"/>
        <v>6.7499999999999991</v>
      </c>
      <c r="H22" s="84" t="str">
        <f t="shared" si="1"/>
        <v>C+</v>
      </c>
      <c r="I22" s="3" t="s">
        <v>31</v>
      </c>
    </row>
    <row r="23" spans="1:9" s="14" customFormat="1" ht="16.5" x14ac:dyDescent="0.25">
      <c r="A23" s="52">
        <v>9</v>
      </c>
      <c r="B23" s="7">
        <v>250060088</v>
      </c>
      <c r="C23" s="3" t="s">
        <v>95</v>
      </c>
      <c r="D23" s="3" t="s">
        <v>96</v>
      </c>
      <c r="E23" s="74">
        <v>8</v>
      </c>
      <c r="F23" s="83">
        <v>6.5</v>
      </c>
      <c r="G23" s="83">
        <f t="shared" si="0"/>
        <v>6.9499999999999993</v>
      </c>
      <c r="H23" s="84" t="str">
        <f t="shared" si="1"/>
        <v>B</v>
      </c>
      <c r="I23" s="3" t="s">
        <v>31</v>
      </c>
    </row>
    <row r="24" spans="1:9" s="14" customFormat="1" ht="16.5" x14ac:dyDescent="0.25">
      <c r="A24" s="48">
        <v>10</v>
      </c>
      <c r="B24" s="7">
        <v>250060080</v>
      </c>
      <c r="C24" s="3" t="s">
        <v>58</v>
      </c>
      <c r="D24" s="3" t="s">
        <v>59</v>
      </c>
      <c r="E24" s="74">
        <v>9</v>
      </c>
      <c r="F24" s="83">
        <v>6.5</v>
      </c>
      <c r="G24" s="83">
        <f t="shared" si="0"/>
        <v>7.25</v>
      </c>
      <c r="H24" s="84" t="str">
        <f t="shared" si="1"/>
        <v>B</v>
      </c>
      <c r="I24" s="3" t="s">
        <v>31</v>
      </c>
    </row>
    <row r="25" spans="1:9" s="14" customFormat="1" ht="16.5" x14ac:dyDescent="0.25">
      <c r="A25" s="52">
        <v>11</v>
      </c>
      <c r="B25" s="7">
        <v>250060063</v>
      </c>
      <c r="C25" s="3" t="s">
        <v>94</v>
      </c>
      <c r="D25" s="3" t="s">
        <v>7</v>
      </c>
      <c r="E25" s="74">
        <v>6</v>
      </c>
      <c r="F25" s="83">
        <v>5.5</v>
      </c>
      <c r="G25" s="83">
        <f t="shared" si="0"/>
        <v>5.6499999999999995</v>
      </c>
      <c r="H25" s="84" t="str">
        <f t="shared" si="1"/>
        <v>C</v>
      </c>
      <c r="I25" s="3" t="s">
        <v>31</v>
      </c>
    </row>
    <row r="26" spans="1:9" s="14" customFormat="1" ht="16.5" x14ac:dyDescent="0.25">
      <c r="A26" s="52">
        <v>12</v>
      </c>
      <c r="B26" s="7">
        <v>250060075</v>
      </c>
      <c r="C26" s="3" t="s">
        <v>92</v>
      </c>
      <c r="D26" s="3" t="s">
        <v>93</v>
      </c>
      <c r="E26" s="74">
        <v>9</v>
      </c>
      <c r="F26" s="83">
        <v>6.5</v>
      </c>
      <c r="G26" s="83">
        <f t="shared" si="0"/>
        <v>7.25</v>
      </c>
      <c r="H26" s="84" t="str">
        <f t="shared" si="1"/>
        <v>B</v>
      </c>
      <c r="I26" s="3" t="s">
        <v>31</v>
      </c>
    </row>
    <row r="27" spans="1:9" s="14" customFormat="1" ht="16.5" x14ac:dyDescent="0.25">
      <c r="A27" s="48">
        <v>13</v>
      </c>
      <c r="B27" s="7">
        <v>250060066</v>
      </c>
      <c r="C27" s="3" t="s">
        <v>90</v>
      </c>
      <c r="D27" s="3" t="s">
        <v>91</v>
      </c>
      <c r="E27" s="74">
        <v>5</v>
      </c>
      <c r="F27" s="83">
        <v>6.5</v>
      </c>
      <c r="G27" s="83">
        <f t="shared" si="0"/>
        <v>6.05</v>
      </c>
      <c r="H27" s="84" t="str">
        <f t="shared" si="1"/>
        <v>C+</v>
      </c>
      <c r="I27" s="3" t="s">
        <v>31</v>
      </c>
    </row>
    <row r="28" spans="1:9" s="14" customFormat="1" ht="16.5" x14ac:dyDescent="0.25">
      <c r="A28" s="52">
        <v>14</v>
      </c>
      <c r="B28" s="7">
        <v>250060061</v>
      </c>
      <c r="C28" s="3" t="s">
        <v>56</v>
      </c>
      <c r="D28" s="3" t="s">
        <v>89</v>
      </c>
      <c r="E28" s="74">
        <v>7.5</v>
      </c>
      <c r="F28" s="83">
        <v>6</v>
      </c>
      <c r="G28" s="83">
        <f t="shared" si="0"/>
        <v>6.4499999999999993</v>
      </c>
      <c r="H28" s="84" t="str">
        <f t="shared" si="1"/>
        <v>C+</v>
      </c>
      <c r="I28" s="3" t="s">
        <v>31</v>
      </c>
    </row>
    <row r="29" spans="1:9" s="14" customFormat="1" ht="16.5" x14ac:dyDescent="0.25">
      <c r="A29" s="52">
        <v>15</v>
      </c>
      <c r="B29" s="7">
        <v>250100027</v>
      </c>
      <c r="C29" s="3" t="s">
        <v>240</v>
      </c>
      <c r="D29" s="3" t="s">
        <v>22</v>
      </c>
      <c r="E29" s="74">
        <v>4</v>
      </c>
      <c r="F29" s="83">
        <v>6</v>
      </c>
      <c r="G29" s="83">
        <f t="shared" si="0"/>
        <v>5.3999999999999995</v>
      </c>
      <c r="H29" s="84" t="str">
        <f t="shared" si="1"/>
        <v>D+</v>
      </c>
      <c r="I29" s="3" t="s">
        <v>241</v>
      </c>
    </row>
    <row r="30" spans="1:9" s="14" customFormat="1" ht="16.5" x14ac:dyDescent="0.25">
      <c r="A30" s="48">
        <v>16</v>
      </c>
      <c r="B30" s="7">
        <v>250020053</v>
      </c>
      <c r="C30" s="3" t="s">
        <v>180</v>
      </c>
      <c r="D30" s="3" t="s">
        <v>2</v>
      </c>
      <c r="E30" s="74">
        <v>6</v>
      </c>
      <c r="F30" s="83">
        <v>7.5</v>
      </c>
      <c r="G30" s="83">
        <f t="shared" si="0"/>
        <v>7.05</v>
      </c>
      <c r="H30" s="84" t="str">
        <f t="shared" si="1"/>
        <v>B</v>
      </c>
      <c r="I30" s="3" t="s">
        <v>19</v>
      </c>
    </row>
    <row r="31" spans="1:9" s="14" customFormat="1" ht="16.5" x14ac:dyDescent="0.25">
      <c r="A31" s="52">
        <v>17</v>
      </c>
      <c r="B31" s="7">
        <v>350030080</v>
      </c>
      <c r="C31" s="3" t="s">
        <v>97</v>
      </c>
      <c r="D31" s="3" t="s">
        <v>7</v>
      </c>
      <c r="E31" s="74">
        <v>6</v>
      </c>
      <c r="F31" s="83">
        <v>5.5</v>
      </c>
      <c r="G31" s="83">
        <f t="shared" si="0"/>
        <v>5.6499999999999995</v>
      </c>
      <c r="H31" s="84" t="str">
        <f t="shared" si="1"/>
        <v>C</v>
      </c>
      <c r="I31" s="3" t="s">
        <v>98</v>
      </c>
    </row>
    <row r="32" spans="1:9" s="14" customFormat="1" ht="16.5" x14ac:dyDescent="0.25">
      <c r="A32" s="52">
        <v>18</v>
      </c>
      <c r="B32" s="7">
        <v>350020226</v>
      </c>
      <c r="C32" s="3" t="s">
        <v>168</v>
      </c>
      <c r="D32" s="3" t="s">
        <v>169</v>
      </c>
      <c r="E32" s="74">
        <v>5</v>
      </c>
      <c r="F32" s="83">
        <v>5</v>
      </c>
      <c r="G32" s="83">
        <f t="shared" si="0"/>
        <v>5</v>
      </c>
      <c r="H32" s="84" t="str">
        <f t="shared" si="1"/>
        <v>D+</v>
      </c>
      <c r="I32" s="3" t="s">
        <v>170</v>
      </c>
    </row>
    <row r="33" spans="1:9" s="14" customFormat="1" ht="16.5" x14ac:dyDescent="0.25">
      <c r="A33" s="48">
        <v>19</v>
      </c>
      <c r="B33" s="7">
        <v>350020311</v>
      </c>
      <c r="C33" s="3" t="s">
        <v>126</v>
      </c>
      <c r="D33" s="3" t="s">
        <v>127</v>
      </c>
      <c r="E33" s="74">
        <v>5</v>
      </c>
      <c r="F33" s="83">
        <v>6</v>
      </c>
      <c r="G33" s="83">
        <f t="shared" si="0"/>
        <v>5.6999999999999993</v>
      </c>
      <c r="H33" s="84" t="str">
        <f t="shared" si="1"/>
        <v>C</v>
      </c>
      <c r="I33" s="3" t="s">
        <v>128</v>
      </c>
    </row>
    <row r="34" spans="1:9" s="14" customFormat="1" ht="16.5" x14ac:dyDescent="0.25">
      <c r="A34" s="52">
        <v>20</v>
      </c>
      <c r="B34" s="7">
        <v>350020190</v>
      </c>
      <c r="C34" s="3" t="s">
        <v>129</v>
      </c>
      <c r="D34" s="3" t="s">
        <v>79</v>
      </c>
      <c r="E34" s="74">
        <v>6.5</v>
      </c>
      <c r="F34" s="83">
        <v>7</v>
      </c>
      <c r="G34" s="83">
        <f t="shared" si="0"/>
        <v>6.85</v>
      </c>
      <c r="H34" s="84" t="str">
        <f t="shared" si="1"/>
        <v>C+</v>
      </c>
      <c r="I34" s="3" t="s">
        <v>128</v>
      </c>
    </row>
    <row r="35" spans="1:9" s="14" customFormat="1" ht="16.5" x14ac:dyDescent="0.25">
      <c r="A35" s="52">
        <v>21</v>
      </c>
      <c r="B35" s="7">
        <v>350010015</v>
      </c>
      <c r="C35" s="3" t="s">
        <v>130</v>
      </c>
      <c r="D35" s="3" t="s">
        <v>131</v>
      </c>
      <c r="E35" s="74">
        <v>5</v>
      </c>
      <c r="F35" s="83">
        <v>6</v>
      </c>
      <c r="G35" s="83">
        <f t="shared" si="0"/>
        <v>5.6999999999999993</v>
      </c>
      <c r="H35" s="84" t="str">
        <f t="shared" si="1"/>
        <v>C</v>
      </c>
      <c r="I35" s="3" t="s">
        <v>132</v>
      </c>
    </row>
    <row r="36" spans="1:9" s="14" customFormat="1" ht="16.5" x14ac:dyDescent="0.25">
      <c r="A36" s="48">
        <v>22</v>
      </c>
      <c r="B36" s="7">
        <v>350040207</v>
      </c>
      <c r="C36" s="3" t="s">
        <v>133</v>
      </c>
      <c r="D36" s="3" t="s">
        <v>134</v>
      </c>
      <c r="E36" s="74">
        <v>7</v>
      </c>
      <c r="F36" s="83">
        <v>6</v>
      </c>
      <c r="G36" s="83">
        <f t="shared" si="0"/>
        <v>6.2999999999999989</v>
      </c>
      <c r="H36" s="84" t="str">
        <f t="shared" si="1"/>
        <v>C+</v>
      </c>
      <c r="I36" s="3" t="s">
        <v>135</v>
      </c>
    </row>
    <row r="37" spans="1:9" s="14" customFormat="1" ht="16.5" x14ac:dyDescent="0.25">
      <c r="A37" s="52">
        <v>23</v>
      </c>
      <c r="B37" s="7">
        <v>350040024</v>
      </c>
      <c r="C37" s="3" t="s">
        <v>136</v>
      </c>
      <c r="D37" s="3" t="s">
        <v>131</v>
      </c>
      <c r="E37" s="74">
        <v>7</v>
      </c>
      <c r="F37" s="83">
        <v>7</v>
      </c>
      <c r="G37" s="83">
        <f t="shared" si="0"/>
        <v>7</v>
      </c>
      <c r="H37" s="84" t="str">
        <f t="shared" si="1"/>
        <v>B</v>
      </c>
      <c r="I37" s="3" t="s">
        <v>135</v>
      </c>
    </row>
    <row r="38" spans="1:9" s="14" customFormat="1" ht="16.5" x14ac:dyDescent="0.25">
      <c r="A38" s="52">
        <v>24</v>
      </c>
      <c r="B38" s="7">
        <v>350010057</v>
      </c>
      <c r="C38" s="3" t="s">
        <v>143</v>
      </c>
      <c r="D38" s="3" t="s">
        <v>144</v>
      </c>
      <c r="E38" s="74">
        <v>7</v>
      </c>
      <c r="F38" s="83">
        <v>7</v>
      </c>
      <c r="G38" s="83">
        <f t="shared" si="0"/>
        <v>7</v>
      </c>
      <c r="H38" s="84" t="str">
        <f t="shared" si="1"/>
        <v>B</v>
      </c>
      <c r="I38" s="3" t="s">
        <v>145</v>
      </c>
    </row>
    <row r="39" spans="1:9" s="14" customFormat="1" ht="16.5" x14ac:dyDescent="0.25">
      <c r="A39" s="48">
        <v>25</v>
      </c>
      <c r="B39" s="7">
        <v>350010106</v>
      </c>
      <c r="C39" s="3" t="s">
        <v>146</v>
      </c>
      <c r="D39" s="3" t="s">
        <v>134</v>
      </c>
      <c r="E39" s="74">
        <v>7</v>
      </c>
      <c r="F39" s="83">
        <v>7</v>
      </c>
      <c r="G39" s="83">
        <f t="shared" si="0"/>
        <v>7</v>
      </c>
      <c r="H39" s="84" t="str">
        <f t="shared" si="1"/>
        <v>B</v>
      </c>
      <c r="I39" s="3" t="s">
        <v>145</v>
      </c>
    </row>
    <row r="40" spans="1:9" s="14" customFormat="1" ht="16.5" x14ac:dyDescent="0.25">
      <c r="A40" s="52">
        <v>26</v>
      </c>
      <c r="B40" s="7">
        <v>350010059</v>
      </c>
      <c r="C40" s="3" t="s">
        <v>147</v>
      </c>
      <c r="D40" s="3" t="s">
        <v>148</v>
      </c>
      <c r="E40" s="74">
        <v>8</v>
      </c>
      <c r="F40" s="83">
        <v>6.5</v>
      </c>
      <c r="G40" s="83">
        <f t="shared" si="0"/>
        <v>6.9499999999999993</v>
      </c>
      <c r="H40" s="84" t="str">
        <f t="shared" si="1"/>
        <v>B</v>
      </c>
      <c r="I40" s="3" t="s">
        <v>149</v>
      </c>
    </row>
    <row r="41" spans="1:9" s="14" customFormat="1" ht="16.5" x14ac:dyDescent="0.25">
      <c r="A41" s="52">
        <v>27</v>
      </c>
      <c r="B41" s="7">
        <v>350010010</v>
      </c>
      <c r="C41" s="3" t="s">
        <v>150</v>
      </c>
      <c r="D41" s="3" t="s">
        <v>151</v>
      </c>
      <c r="E41" s="74">
        <v>5</v>
      </c>
      <c r="F41" s="83">
        <v>6</v>
      </c>
      <c r="G41" s="83">
        <f t="shared" si="0"/>
        <v>5.6999999999999993</v>
      </c>
      <c r="H41" s="84" t="str">
        <f t="shared" si="1"/>
        <v>C</v>
      </c>
      <c r="I41" s="3" t="s">
        <v>149</v>
      </c>
    </row>
    <row r="42" spans="1:9" s="14" customFormat="1" ht="16.5" x14ac:dyDescent="0.25">
      <c r="A42" s="48">
        <v>28</v>
      </c>
      <c r="B42" s="7">
        <v>150020273</v>
      </c>
      <c r="C42" s="3" t="s">
        <v>187</v>
      </c>
      <c r="D42" s="3" t="s">
        <v>99</v>
      </c>
      <c r="E42" s="74">
        <v>5</v>
      </c>
      <c r="F42" s="83">
        <v>5.5</v>
      </c>
      <c r="G42" s="83">
        <f t="shared" si="0"/>
        <v>5.35</v>
      </c>
      <c r="H42" s="84" t="str">
        <f t="shared" si="1"/>
        <v>D+</v>
      </c>
      <c r="I42" s="3" t="s">
        <v>188</v>
      </c>
    </row>
    <row r="43" spans="1:9" s="14" customFormat="1" ht="16.5" x14ac:dyDescent="0.25">
      <c r="A43" s="52">
        <v>29</v>
      </c>
      <c r="B43" s="7">
        <v>150040035</v>
      </c>
      <c r="C43" s="3" t="s">
        <v>60</v>
      </c>
      <c r="D43" s="3" t="s">
        <v>189</v>
      </c>
      <c r="E43" s="74">
        <v>7</v>
      </c>
      <c r="F43" s="83">
        <v>6.5</v>
      </c>
      <c r="G43" s="83">
        <f t="shared" si="0"/>
        <v>6.65</v>
      </c>
      <c r="H43" s="84" t="str">
        <f t="shared" si="1"/>
        <v>C+</v>
      </c>
      <c r="I43" s="3" t="s">
        <v>190</v>
      </c>
    </row>
    <row r="44" spans="1:9" s="14" customFormat="1" ht="16.5" x14ac:dyDescent="0.25">
      <c r="A44" s="52">
        <v>30</v>
      </c>
      <c r="B44" s="7">
        <v>350010056</v>
      </c>
      <c r="C44" s="3" t="s">
        <v>228</v>
      </c>
      <c r="D44" s="3" t="s">
        <v>238</v>
      </c>
      <c r="E44" s="74">
        <v>7.5</v>
      </c>
      <c r="F44" s="83">
        <v>7</v>
      </c>
      <c r="G44" s="83">
        <f t="shared" si="0"/>
        <v>7.1499999999999995</v>
      </c>
      <c r="H44" s="84" t="str">
        <f t="shared" si="1"/>
        <v>B</v>
      </c>
      <c r="I44" s="3" t="s">
        <v>125</v>
      </c>
    </row>
    <row r="45" spans="1:9" s="14" customFormat="1" ht="16.5" x14ac:dyDescent="0.25">
      <c r="A45" s="48">
        <v>31</v>
      </c>
      <c r="B45" s="11">
        <v>450110066</v>
      </c>
      <c r="C45" s="12" t="s">
        <v>244</v>
      </c>
      <c r="D45" s="12" t="s">
        <v>245</v>
      </c>
      <c r="E45" s="76">
        <v>7</v>
      </c>
      <c r="F45" s="83">
        <v>6</v>
      </c>
      <c r="G45" s="83">
        <f t="shared" ref="G45:G51" si="2">E45*$E$13+F45*$F$13</f>
        <v>6.2999999999999989</v>
      </c>
      <c r="H45" s="84" t="str">
        <f t="shared" ref="H45:H51" si="3">IF(G45&lt;4,"F",IF(G45&lt;=4.9,"D",IF(G45&lt;=5.4,"D+",IF(G45&lt;=5.9,"C",IF(G45&lt;=6.9,"C+",IF(G45&lt;=7.9,"B",IF(G45&lt;=8.4,"B+","A")))))))</f>
        <v>C+</v>
      </c>
      <c r="I45" s="12" t="s">
        <v>8</v>
      </c>
    </row>
    <row r="46" spans="1:9" s="14" customFormat="1" ht="16.5" x14ac:dyDescent="0.25">
      <c r="A46" s="52">
        <v>32</v>
      </c>
      <c r="B46" s="11">
        <v>450110016</v>
      </c>
      <c r="C46" s="12" t="s">
        <v>173</v>
      </c>
      <c r="D46" s="12" t="s">
        <v>174</v>
      </c>
      <c r="E46" s="76">
        <v>6</v>
      </c>
      <c r="F46" s="83">
        <v>5.5</v>
      </c>
      <c r="G46" s="83">
        <f t="shared" si="2"/>
        <v>5.6499999999999995</v>
      </c>
      <c r="H46" s="84" t="str">
        <f t="shared" si="3"/>
        <v>C</v>
      </c>
      <c r="I46" s="12" t="s">
        <v>8</v>
      </c>
    </row>
    <row r="47" spans="1:9" s="14" customFormat="1" ht="16.5" x14ac:dyDescent="0.25">
      <c r="A47" s="52">
        <v>33</v>
      </c>
      <c r="B47" s="8">
        <v>450010035</v>
      </c>
      <c r="C47" s="6" t="s">
        <v>83</v>
      </c>
      <c r="D47" s="6" t="s">
        <v>84</v>
      </c>
      <c r="E47" s="74">
        <v>5</v>
      </c>
      <c r="F47" s="83">
        <v>5.5</v>
      </c>
      <c r="G47" s="83">
        <f t="shared" si="2"/>
        <v>5.35</v>
      </c>
      <c r="H47" s="84" t="str">
        <f t="shared" si="3"/>
        <v>D+</v>
      </c>
      <c r="I47" s="6" t="s">
        <v>85</v>
      </c>
    </row>
    <row r="48" spans="1:9" s="14" customFormat="1" ht="16.5" x14ac:dyDescent="0.25">
      <c r="A48" s="48">
        <v>34</v>
      </c>
      <c r="B48" s="11">
        <v>350090006</v>
      </c>
      <c r="C48" s="12" t="s">
        <v>35</v>
      </c>
      <c r="D48" s="12" t="s">
        <v>36</v>
      </c>
      <c r="E48" s="76">
        <v>6</v>
      </c>
      <c r="F48" s="83">
        <v>6</v>
      </c>
      <c r="G48" s="83">
        <f t="shared" si="2"/>
        <v>5.9999999999999991</v>
      </c>
      <c r="H48" s="84" t="str">
        <f t="shared" si="3"/>
        <v>C+</v>
      </c>
      <c r="I48" s="12" t="s">
        <v>37</v>
      </c>
    </row>
    <row r="49" spans="1:9" s="14" customFormat="1" ht="16.5" x14ac:dyDescent="0.25">
      <c r="A49" s="52">
        <v>35</v>
      </c>
      <c r="B49" s="11">
        <v>350090021</v>
      </c>
      <c r="C49" s="12" t="s">
        <v>38</v>
      </c>
      <c r="D49" s="12" t="s">
        <v>39</v>
      </c>
      <c r="E49" s="76">
        <v>5</v>
      </c>
      <c r="F49" s="83">
        <v>5</v>
      </c>
      <c r="G49" s="83">
        <f t="shared" si="2"/>
        <v>5</v>
      </c>
      <c r="H49" s="84" t="str">
        <f t="shared" si="3"/>
        <v>D+</v>
      </c>
      <c r="I49" s="12" t="s">
        <v>37</v>
      </c>
    </row>
    <row r="50" spans="1:9" s="14" customFormat="1" ht="16.5" x14ac:dyDescent="0.25">
      <c r="A50" s="52">
        <v>36</v>
      </c>
      <c r="B50" s="11">
        <v>350090043</v>
      </c>
      <c r="C50" s="12" t="s">
        <v>142</v>
      </c>
      <c r="D50" s="12" t="s">
        <v>52</v>
      </c>
      <c r="E50" s="76">
        <v>5</v>
      </c>
      <c r="F50" s="83">
        <v>5.5</v>
      </c>
      <c r="G50" s="83">
        <f t="shared" si="2"/>
        <v>5.35</v>
      </c>
      <c r="H50" s="84" t="str">
        <f t="shared" si="3"/>
        <v>D+</v>
      </c>
      <c r="I50" s="12" t="s">
        <v>37</v>
      </c>
    </row>
    <row r="51" spans="1:9" s="14" customFormat="1" ht="16.5" x14ac:dyDescent="0.25">
      <c r="A51" s="48">
        <v>37</v>
      </c>
      <c r="B51" s="11">
        <v>350090091</v>
      </c>
      <c r="C51" s="12" t="s">
        <v>242</v>
      </c>
      <c r="D51" s="12" t="s">
        <v>243</v>
      </c>
      <c r="E51" s="76">
        <v>6</v>
      </c>
      <c r="F51" s="83">
        <v>7</v>
      </c>
      <c r="G51" s="83">
        <f t="shared" si="2"/>
        <v>6.6999999999999993</v>
      </c>
      <c r="H51" s="84" t="str">
        <f t="shared" si="3"/>
        <v>C+</v>
      </c>
      <c r="I51" s="12" t="s">
        <v>229</v>
      </c>
    </row>
    <row r="52" spans="1:9" s="14" customFormat="1" ht="16.5" x14ac:dyDescent="0.25">
      <c r="A52" s="52">
        <v>38</v>
      </c>
      <c r="B52" s="11">
        <v>350110073</v>
      </c>
      <c r="C52" s="12" t="s">
        <v>274</v>
      </c>
      <c r="D52" s="12" t="s">
        <v>86</v>
      </c>
      <c r="E52" s="76">
        <v>5</v>
      </c>
      <c r="F52" s="83">
        <v>5</v>
      </c>
      <c r="G52" s="83">
        <f t="shared" ref="G52" si="4">E52*$E$13+F52*$F$13</f>
        <v>5</v>
      </c>
      <c r="H52" s="84" t="str">
        <f t="shared" ref="H52" si="5">IF(G52&lt;4,"F",IF(G52&lt;=4.9,"D",IF(G52&lt;=5.4,"D+",IF(G52&lt;=5.9,"C",IF(G52&lt;=6.9,"C+",IF(G52&lt;=7.9,"B",IF(G52&lt;=8.4,"B+","A")))))))</f>
        <v>D+</v>
      </c>
      <c r="I52" s="12" t="s">
        <v>87</v>
      </c>
    </row>
    <row r="53" spans="1:9" s="14" customFormat="1" ht="16.5" x14ac:dyDescent="0.25">
      <c r="A53" s="52">
        <v>39</v>
      </c>
      <c r="B53" s="11">
        <v>350110080</v>
      </c>
      <c r="C53" s="12" t="s">
        <v>171</v>
      </c>
      <c r="D53" s="12" t="s">
        <v>15</v>
      </c>
      <c r="E53" s="76">
        <v>7</v>
      </c>
      <c r="F53" s="83">
        <v>5</v>
      </c>
      <c r="G53" s="83">
        <f>E53*$E$13+F53*$F$13</f>
        <v>5.6</v>
      </c>
      <c r="H53" s="84" t="str">
        <f>IF(G53&lt;4,"F",IF(G53&lt;=4.9,"D",IF(G53&lt;=5.4,"D+",IF(G53&lt;=5.9,"C",IF(G53&lt;=6.9,"C+",IF(G53&lt;=7.9,"B",IF(G53&lt;=8.4,"B+","A")))))))</f>
        <v>C</v>
      </c>
      <c r="I53" s="12" t="s">
        <v>87</v>
      </c>
    </row>
    <row r="54" spans="1:9" s="14" customFormat="1" ht="16.5" x14ac:dyDescent="0.25">
      <c r="A54" s="48">
        <v>40</v>
      </c>
      <c r="B54" s="7">
        <v>150040179</v>
      </c>
      <c r="C54" s="3" t="s">
        <v>184</v>
      </c>
      <c r="D54" s="3" t="s">
        <v>185</v>
      </c>
      <c r="E54" s="74">
        <v>5</v>
      </c>
      <c r="F54" s="83">
        <v>6.5</v>
      </c>
      <c r="G54" s="83">
        <f>E54*$E$13+F54*$F$13</f>
        <v>6.05</v>
      </c>
      <c r="H54" s="84" t="str">
        <f>IF(G54&lt;4,"F",IF(G54&lt;=4.9,"D",IF(G54&lt;=5.4,"D+",IF(G54&lt;=5.9,"C",IF(G54&lt;=6.9,"C+",IF(G54&lt;=7.9,"B",IF(G54&lt;=8.4,"B+","A")))))))</f>
        <v>C+</v>
      </c>
      <c r="I54" s="3" t="s">
        <v>186</v>
      </c>
    </row>
    <row r="55" spans="1:9" s="14" customFormat="1" ht="16.5" x14ac:dyDescent="0.25">
      <c r="A55" s="52">
        <v>41</v>
      </c>
      <c r="B55" s="24">
        <v>450040192</v>
      </c>
      <c r="C55" s="15" t="s">
        <v>269</v>
      </c>
      <c r="D55" s="15" t="s">
        <v>270</v>
      </c>
      <c r="E55" s="87">
        <v>7</v>
      </c>
      <c r="F55" s="83">
        <v>4</v>
      </c>
      <c r="G55" s="83">
        <f t="shared" ref="G55" si="6">E55*$E$13+F55*$F$13</f>
        <v>4.9000000000000004</v>
      </c>
      <c r="H55" s="84" t="str">
        <f t="shared" ref="H55" si="7">IF(G55&lt;4,"F",IF(G55&lt;=4.9,"D",IF(G55&lt;=5.4,"D+",IF(G55&lt;=5.9,"C",IF(G55&lt;=6.9,"C+",IF(G55&lt;=7.9,"B",IF(G55&lt;=8.4,"B+","A")))))))</f>
        <v>D</v>
      </c>
      <c r="I55" s="24" t="s">
        <v>271</v>
      </c>
    </row>
    <row r="56" spans="1:9" s="14" customFormat="1" ht="17.25" x14ac:dyDescent="0.3">
      <c r="A56" s="52">
        <v>42</v>
      </c>
      <c r="B56" s="11">
        <v>350040056</v>
      </c>
      <c r="C56" s="12" t="s">
        <v>275</v>
      </c>
      <c r="D56" s="12" t="s">
        <v>276</v>
      </c>
      <c r="E56" s="88">
        <v>5</v>
      </c>
      <c r="F56" s="85">
        <v>5.5</v>
      </c>
      <c r="G56" s="83">
        <f>E56*$E$13+F56*$F$13</f>
        <v>5.35</v>
      </c>
      <c r="H56" s="84" t="str">
        <f>IF(G56&lt;4,"F",IF(G56&lt;=4.9,"D",IF(G56&lt;=5.4,"D+",IF(G56&lt;=5.9,"C",IF(G56&lt;=6.9,"C+",IF(G56&lt;=7.9,"B",IF(G56&lt;=8.4,"B+","A")))))))</f>
        <v>D+</v>
      </c>
      <c r="I56" s="12" t="s">
        <v>277</v>
      </c>
    </row>
    <row r="57" spans="1:9" s="14" customFormat="1" ht="17.25" x14ac:dyDescent="0.3">
      <c r="A57" s="48">
        <v>43</v>
      </c>
      <c r="B57" s="11">
        <v>250050071</v>
      </c>
      <c r="C57" s="12" t="s">
        <v>278</v>
      </c>
      <c r="D57" s="12" t="s">
        <v>279</v>
      </c>
      <c r="E57" s="88">
        <v>6</v>
      </c>
      <c r="F57" s="86">
        <v>6.5</v>
      </c>
      <c r="G57" s="86">
        <f>E57*$E$13+F57*$F$13</f>
        <v>6.35</v>
      </c>
      <c r="H57" s="89" t="str">
        <f>IF(G57&lt;4,"F",IF(G57&lt;=4.9,"D",IF(G57&lt;=5.4,"D+",IF(G57&lt;=5.9,"C",IF(G57&lt;=6.9,"C+",IF(G57&lt;=7.9,"B",IF(G57&lt;=8.4,"B+","A")))))))</f>
        <v>C+</v>
      </c>
      <c r="I57" s="12" t="s">
        <v>280</v>
      </c>
    </row>
    <row r="58" spans="1:9" ht="15.75" x14ac:dyDescent="0.25">
      <c r="A58" s="26"/>
      <c r="B58" s="26"/>
      <c r="C58" s="26"/>
      <c r="D58" s="26"/>
      <c r="E58" s="26"/>
      <c r="F58" s="26"/>
      <c r="G58" s="26"/>
      <c r="H58" s="26"/>
      <c r="I58" s="26"/>
    </row>
    <row r="59" spans="1:9" ht="15.75" x14ac:dyDescent="0.25">
      <c r="A59" s="53" t="s">
        <v>304</v>
      </c>
      <c r="B59" s="53"/>
      <c r="C59" s="53"/>
      <c r="D59" s="54">
        <v>43</v>
      </c>
      <c r="E59" s="55">
        <v>1</v>
      </c>
      <c r="F59" s="56"/>
      <c r="G59" s="26"/>
      <c r="H59" s="26"/>
      <c r="I59" s="26"/>
    </row>
    <row r="60" spans="1:9" ht="15.75" x14ac:dyDescent="0.25">
      <c r="A60" s="57" t="s">
        <v>305</v>
      </c>
      <c r="B60" s="57"/>
      <c r="C60" s="57"/>
      <c r="D60" s="58">
        <v>41</v>
      </c>
      <c r="E60" s="59">
        <f>D60/D59*E59</f>
        <v>0.95348837209302328</v>
      </c>
      <c r="F60" s="60"/>
      <c r="G60" s="26"/>
      <c r="H60" s="26"/>
      <c r="I60" s="26"/>
    </row>
    <row r="61" spans="1:9" ht="15.75" x14ac:dyDescent="0.25">
      <c r="A61" s="57" t="s">
        <v>306</v>
      </c>
      <c r="B61" s="57"/>
      <c r="C61" s="57"/>
      <c r="D61" s="58">
        <v>2</v>
      </c>
      <c r="E61" s="59">
        <f>E59-E60</f>
        <v>4.6511627906976716E-2</v>
      </c>
      <c r="F61" s="60"/>
      <c r="G61" s="26"/>
      <c r="H61" s="26"/>
      <c r="I61" s="26"/>
    </row>
    <row r="62" spans="1:9" ht="15.75" x14ac:dyDescent="0.25">
      <c r="A62" s="30"/>
      <c r="B62" s="30"/>
      <c r="C62" s="31"/>
      <c r="D62" s="30"/>
      <c r="E62" s="29"/>
      <c r="F62" s="26"/>
      <c r="G62" s="26"/>
      <c r="H62" s="26"/>
      <c r="I62" s="26"/>
    </row>
    <row r="63" spans="1:9" ht="15.75" x14ac:dyDescent="0.25">
      <c r="A63" s="26"/>
      <c r="B63" s="26"/>
      <c r="C63" s="26"/>
      <c r="E63" s="96"/>
      <c r="F63" s="90" t="s">
        <v>310</v>
      </c>
      <c r="G63" s="90"/>
      <c r="H63" s="90"/>
      <c r="I63" s="90"/>
    </row>
    <row r="64" spans="1:9" ht="15.75" x14ac:dyDescent="0.25">
      <c r="A64" s="91" t="s">
        <v>307</v>
      </c>
      <c r="B64" s="91"/>
      <c r="C64" s="91"/>
      <c r="D64" s="91"/>
      <c r="F64" s="91" t="s">
        <v>308</v>
      </c>
      <c r="G64" s="91"/>
      <c r="H64" s="91"/>
      <c r="I64" s="91"/>
    </row>
    <row r="65" spans="1:9" ht="15.75" x14ac:dyDescent="0.25">
      <c r="A65" s="26"/>
      <c r="B65" s="26"/>
      <c r="C65" s="26"/>
      <c r="D65" s="26"/>
      <c r="E65" s="26"/>
      <c r="F65" s="26"/>
      <c r="G65" s="26"/>
      <c r="H65" s="26"/>
      <c r="I65" s="26"/>
    </row>
    <row r="66" spans="1:9" x14ac:dyDescent="0.25">
      <c r="G66" s="1"/>
    </row>
    <row r="67" spans="1:9" x14ac:dyDescent="0.25">
      <c r="G67" s="1"/>
    </row>
    <row r="68" spans="1:9" x14ac:dyDescent="0.25">
      <c r="G68" s="1"/>
    </row>
    <row r="69" spans="1:9" ht="16.5" x14ac:dyDescent="0.25">
      <c r="A69" s="92" t="s">
        <v>314</v>
      </c>
      <c r="B69" s="92"/>
      <c r="C69" s="92"/>
      <c r="D69" s="92"/>
      <c r="E69" s="97"/>
      <c r="F69" s="92" t="s">
        <v>309</v>
      </c>
      <c r="G69" s="92"/>
      <c r="H69" s="92"/>
      <c r="I69" s="92"/>
    </row>
  </sheetData>
  <mergeCells count="12">
    <mergeCell ref="A64:D64"/>
    <mergeCell ref="A1:D1"/>
    <mergeCell ref="E1:I1"/>
    <mergeCell ref="A2:D2"/>
    <mergeCell ref="E2:I2"/>
    <mergeCell ref="A3:D3"/>
    <mergeCell ref="A4:D4"/>
    <mergeCell ref="A6:I6"/>
    <mergeCell ref="F63:I63"/>
    <mergeCell ref="F64:I64"/>
    <mergeCell ref="F69:I69"/>
    <mergeCell ref="A69:D69"/>
  </mergeCells>
  <conditionalFormatting sqref="H15:H44">
    <cfRule type="cellIs" dxfId="17" priority="8" stopIfTrue="1" operator="equal">
      <formula>"F"</formula>
    </cfRule>
  </conditionalFormatting>
  <conditionalFormatting sqref="G15:G44">
    <cfRule type="expression" dxfId="16" priority="7" stopIfTrue="1">
      <formula>MAX(#REF!)&lt;4</formula>
    </cfRule>
  </conditionalFormatting>
  <conditionalFormatting sqref="H55">
    <cfRule type="cellIs" dxfId="15" priority="6" stopIfTrue="1" operator="equal">
      <formula>"F"</formula>
    </cfRule>
  </conditionalFormatting>
  <conditionalFormatting sqref="G55">
    <cfRule type="expression" dxfId="14" priority="5" stopIfTrue="1">
      <formula>MAX(#REF!)&lt;4</formula>
    </cfRule>
  </conditionalFormatting>
  <conditionalFormatting sqref="H45:H51">
    <cfRule type="cellIs" dxfId="13" priority="4" stopIfTrue="1" operator="equal">
      <formula>"F"</formula>
    </cfRule>
  </conditionalFormatting>
  <conditionalFormatting sqref="G45:G51">
    <cfRule type="expression" dxfId="12" priority="3" stopIfTrue="1">
      <formula>MAX(#REF!)&lt;4</formula>
    </cfRule>
  </conditionalFormatting>
  <conditionalFormatting sqref="H52">
    <cfRule type="cellIs" dxfId="11" priority="2" stopIfTrue="1" operator="equal">
      <formula>"F"</formula>
    </cfRule>
  </conditionalFormatting>
  <conditionalFormatting sqref="G52">
    <cfRule type="expression" dxfId="10" priority="1" stopIfTrue="1">
      <formula>MAX(#REF!)&lt;4</formula>
    </cfRule>
  </conditionalFormatting>
  <pageMargins left="0.25" right="0" top="0.5" bottom="0.5" header="0.5" footer="0.5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61"/>
  <sheetViews>
    <sheetView topLeftCell="A40" zoomScale="90" zoomScaleNormal="90" workbookViewId="0">
      <selection activeCell="A55" sqref="A55:I61"/>
    </sheetView>
  </sheetViews>
  <sheetFormatPr defaultRowHeight="15" x14ac:dyDescent="0.25"/>
  <cols>
    <col min="1" max="1" width="5.5703125" style="1" customWidth="1"/>
    <col min="2" max="2" width="15.42578125" style="1" customWidth="1"/>
    <col min="3" max="3" width="23.85546875" style="1" customWidth="1"/>
    <col min="4" max="4" width="8.7109375" style="1" customWidth="1"/>
    <col min="5" max="5" width="10.7109375" style="1" customWidth="1"/>
    <col min="6" max="7" width="8" style="1" customWidth="1"/>
    <col min="8" max="8" width="15.5703125" style="1" customWidth="1"/>
    <col min="9" max="9" width="24.140625" style="1" customWidth="1"/>
    <col min="10" max="10" width="6.140625" style="1" customWidth="1"/>
    <col min="11" max="11" width="5.5703125" style="1" customWidth="1"/>
    <col min="12" max="12" width="4.5703125" style="1" customWidth="1"/>
    <col min="13" max="13" width="5" style="1" customWidth="1"/>
    <col min="14" max="14" width="5.5703125" style="1" customWidth="1"/>
    <col min="15" max="15" width="4.85546875" style="1" customWidth="1"/>
    <col min="16" max="16" width="5.7109375" style="1" customWidth="1"/>
    <col min="17" max="17" width="5.140625" style="1" customWidth="1"/>
    <col min="18" max="18" width="6.28515625" style="1" customWidth="1"/>
    <col min="19" max="16384" width="9.140625" style="1"/>
  </cols>
  <sheetData>
    <row r="1" spans="1:9" ht="15.75" x14ac:dyDescent="0.25">
      <c r="A1" s="91" t="s">
        <v>282</v>
      </c>
      <c r="B1" s="91"/>
      <c r="C1" s="91"/>
      <c r="D1" s="91"/>
      <c r="E1" s="91" t="s">
        <v>283</v>
      </c>
      <c r="F1" s="91"/>
      <c r="G1" s="91"/>
      <c r="H1" s="91"/>
      <c r="I1" s="91"/>
    </row>
    <row r="2" spans="1:9" ht="15.75" x14ac:dyDescent="0.25">
      <c r="A2" s="91" t="s">
        <v>284</v>
      </c>
      <c r="B2" s="91"/>
      <c r="C2" s="91"/>
      <c r="D2" s="91"/>
      <c r="E2" s="93" t="s">
        <v>285</v>
      </c>
      <c r="F2" s="93"/>
      <c r="G2" s="93"/>
      <c r="H2" s="93"/>
      <c r="I2" s="93"/>
    </row>
    <row r="3" spans="1:9" ht="15.75" x14ac:dyDescent="0.25">
      <c r="A3" s="91" t="s">
        <v>286</v>
      </c>
      <c r="B3" s="91"/>
      <c r="C3" s="91"/>
      <c r="D3" s="91"/>
      <c r="E3" s="26"/>
      <c r="F3" s="26"/>
      <c r="G3" s="26"/>
      <c r="H3" s="26"/>
      <c r="I3" s="26"/>
    </row>
    <row r="4" spans="1:9" ht="15.75" x14ac:dyDescent="0.25">
      <c r="A4" s="91" t="s">
        <v>287</v>
      </c>
      <c r="B4" s="91"/>
      <c r="C4" s="91"/>
      <c r="D4" s="91"/>
      <c r="E4" s="26"/>
      <c r="F4" s="26"/>
      <c r="G4" s="26"/>
      <c r="H4" s="26"/>
      <c r="I4" s="26"/>
    </row>
    <row r="5" spans="1:9" ht="15.75" x14ac:dyDescent="0.25">
      <c r="A5" s="27"/>
      <c r="B5" s="27"/>
      <c r="C5" s="27"/>
      <c r="D5" s="27"/>
      <c r="E5" s="26"/>
      <c r="F5" s="26"/>
      <c r="G5" s="26"/>
      <c r="H5" s="26"/>
      <c r="I5" s="26"/>
    </row>
    <row r="6" spans="1:9" ht="19.5" x14ac:dyDescent="0.3">
      <c r="A6" s="94" t="s">
        <v>288</v>
      </c>
      <c r="B6" s="94"/>
      <c r="C6" s="94"/>
      <c r="D6" s="94"/>
      <c r="E6" s="94"/>
      <c r="F6" s="94"/>
      <c r="G6" s="94"/>
      <c r="H6" s="94"/>
      <c r="I6" s="94"/>
    </row>
    <row r="7" spans="1:9" ht="15.75" x14ac:dyDescent="0.25">
      <c r="A7" s="27"/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28" t="s">
        <v>289</v>
      </c>
      <c r="B8" s="28"/>
      <c r="C8" s="28" t="s">
        <v>311</v>
      </c>
      <c r="D8" s="28"/>
      <c r="E8" s="28" t="s">
        <v>291</v>
      </c>
      <c r="F8" s="28"/>
      <c r="G8" s="29">
        <v>3</v>
      </c>
      <c r="H8" s="29"/>
      <c r="I8" s="29"/>
    </row>
    <row r="9" spans="1:9" ht="15.75" x14ac:dyDescent="0.25">
      <c r="A9" s="28" t="s">
        <v>292</v>
      </c>
      <c r="B9" s="28"/>
      <c r="C9" s="28" t="s">
        <v>316</v>
      </c>
      <c r="D9" s="28"/>
      <c r="E9" s="28" t="s">
        <v>293</v>
      </c>
      <c r="F9" s="28"/>
      <c r="G9" s="95" t="s">
        <v>312</v>
      </c>
      <c r="H9" s="29"/>
      <c r="I9" s="29"/>
    </row>
    <row r="10" spans="1:9" ht="15.75" x14ac:dyDescent="0.25">
      <c r="A10" s="28" t="s">
        <v>294</v>
      </c>
      <c r="B10" s="28"/>
      <c r="C10" s="28" t="s">
        <v>309</v>
      </c>
      <c r="D10" s="28"/>
      <c r="E10" s="30" t="s">
        <v>295</v>
      </c>
      <c r="F10" s="31"/>
      <c r="G10" s="31" t="s">
        <v>296</v>
      </c>
      <c r="H10" s="26"/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47.25" x14ac:dyDescent="0.25">
      <c r="A12" s="32" t="s">
        <v>0</v>
      </c>
      <c r="B12" s="33" t="s">
        <v>297</v>
      </c>
      <c r="C12" s="34" t="s">
        <v>298</v>
      </c>
      <c r="D12" s="35"/>
      <c r="E12" s="36" t="s">
        <v>299</v>
      </c>
      <c r="F12" s="36" t="s">
        <v>300</v>
      </c>
      <c r="G12" s="37" t="s">
        <v>301</v>
      </c>
      <c r="H12" s="38"/>
      <c r="I12" s="39" t="s">
        <v>1</v>
      </c>
    </row>
    <row r="13" spans="1:9" ht="15.75" x14ac:dyDescent="0.25">
      <c r="A13" s="40"/>
      <c r="B13" s="41"/>
      <c r="C13" s="42"/>
      <c r="D13" s="43"/>
      <c r="E13" s="44">
        <v>0.3</v>
      </c>
      <c r="F13" s="44">
        <v>0.7</v>
      </c>
      <c r="G13" s="45" t="s">
        <v>302</v>
      </c>
      <c r="H13" s="45" t="s">
        <v>303</v>
      </c>
      <c r="I13" s="46"/>
    </row>
    <row r="14" spans="1:9" ht="15.75" x14ac:dyDescent="0.25">
      <c r="A14" s="47">
        <v>1</v>
      </c>
      <c r="B14" s="33">
        <v>2</v>
      </c>
      <c r="C14" s="33">
        <v>3</v>
      </c>
      <c r="D14" s="33"/>
      <c r="E14" s="47">
        <v>4</v>
      </c>
      <c r="F14" s="47">
        <v>5</v>
      </c>
      <c r="G14" s="47">
        <v>6</v>
      </c>
      <c r="H14" s="33">
        <v>7</v>
      </c>
      <c r="I14" s="45">
        <v>8</v>
      </c>
    </row>
    <row r="15" spans="1:9" s="69" customFormat="1" ht="16.5" x14ac:dyDescent="0.25">
      <c r="A15" s="64">
        <v>1</v>
      </c>
      <c r="B15" s="7">
        <v>450040206</v>
      </c>
      <c r="C15" s="3" t="s">
        <v>9</v>
      </c>
      <c r="D15" s="3" t="s">
        <v>10</v>
      </c>
      <c r="E15" s="74">
        <v>6</v>
      </c>
      <c r="F15" s="70">
        <v>5</v>
      </c>
      <c r="G15" s="67">
        <f>E15*$E$13+F15*$F$13</f>
        <v>5.3</v>
      </c>
      <c r="H15" s="68" t="str">
        <f>IF(G15&lt;4,"F",IF(G15&lt;=4.9,"D",IF(G15&lt;=5.4,"D+",IF(G15&lt;=5.9,"C",IF(G15&lt;=6.9,"C+",IF(G15&lt;=7.9,"B",IF(G15&lt;=8.4,"B+","A")))))))</f>
        <v>D+</v>
      </c>
      <c r="I15" s="2" t="s">
        <v>11</v>
      </c>
    </row>
    <row r="16" spans="1:9" s="69" customFormat="1" ht="16.5" x14ac:dyDescent="0.25">
      <c r="A16" s="71">
        <v>2</v>
      </c>
      <c r="B16" s="7">
        <v>450040128</v>
      </c>
      <c r="C16" s="3" t="s">
        <v>21</v>
      </c>
      <c r="D16" s="3" t="s">
        <v>22</v>
      </c>
      <c r="E16" s="74">
        <v>6</v>
      </c>
      <c r="F16" s="67">
        <v>6</v>
      </c>
      <c r="G16" s="67">
        <f t="shared" ref="G16:G44" si="0">E16*$E$13+F16*$F$13</f>
        <v>5.9999999999999991</v>
      </c>
      <c r="H16" s="68" t="str">
        <f t="shared" ref="H16:H44" si="1">IF(G16&lt;4,"F",IF(G16&lt;=4.9,"D",IF(G16&lt;=5.4,"D+",IF(G16&lt;=5.9,"C",IF(G16&lt;=6.9,"C+",IF(G16&lt;=7.9,"B",IF(G16&lt;=8.4,"B+","A")))))))</f>
        <v>C+</v>
      </c>
      <c r="I16" s="2" t="s">
        <v>16</v>
      </c>
    </row>
    <row r="17" spans="1:9" s="69" customFormat="1" ht="16.5" x14ac:dyDescent="0.25">
      <c r="A17" s="71">
        <v>3</v>
      </c>
      <c r="B17" s="7">
        <v>450040132</v>
      </c>
      <c r="C17" s="3" t="s">
        <v>23</v>
      </c>
      <c r="D17" s="3" t="s">
        <v>2</v>
      </c>
      <c r="E17" s="74">
        <v>6</v>
      </c>
      <c r="F17" s="67">
        <v>6</v>
      </c>
      <c r="G17" s="67">
        <f t="shared" si="0"/>
        <v>5.9999999999999991</v>
      </c>
      <c r="H17" s="68" t="str">
        <f t="shared" si="1"/>
        <v>C+</v>
      </c>
      <c r="I17" s="2" t="s">
        <v>16</v>
      </c>
    </row>
    <row r="18" spans="1:9" s="69" customFormat="1" ht="16.5" x14ac:dyDescent="0.25">
      <c r="A18" s="64">
        <v>4</v>
      </c>
      <c r="B18" s="7">
        <v>450040157</v>
      </c>
      <c r="C18" s="5" t="s">
        <v>6</v>
      </c>
      <c r="D18" s="5" t="s">
        <v>15</v>
      </c>
      <c r="E18" s="74">
        <v>6</v>
      </c>
      <c r="F18" s="67">
        <v>6</v>
      </c>
      <c r="G18" s="67">
        <f t="shared" si="0"/>
        <v>5.9999999999999991</v>
      </c>
      <c r="H18" s="68" t="str">
        <f t="shared" si="1"/>
        <v>C+</v>
      </c>
      <c r="I18" s="2" t="s">
        <v>16</v>
      </c>
    </row>
    <row r="19" spans="1:9" s="69" customFormat="1" ht="16.5" x14ac:dyDescent="0.25">
      <c r="A19" s="71">
        <v>5</v>
      </c>
      <c r="B19" s="7">
        <v>450040169</v>
      </c>
      <c r="C19" s="3" t="s">
        <v>43</v>
      </c>
      <c r="D19" s="3" t="s">
        <v>44</v>
      </c>
      <c r="E19" s="74">
        <v>6</v>
      </c>
      <c r="F19" s="67">
        <v>6</v>
      </c>
      <c r="G19" s="67">
        <f t="shared" si="0"/>
        <v>5.9999999999999991</v>
      </c>
      <c r="H19" s="68" t="str">
        <f t="shared" si="1"/>
        <v>C+</v>
      </c>
      <c r="I19" s="2" t="s">
        <v>11</v>
      </c>
    </row>
    <row r="20" spans="1:9" s="69" customFormat="1" ht="16.5" x14ac:dyDescent="0.25">
      <c r="A20" s="71">
        <v>6</v>
      </c>
      <c r="B20" s="7">
        <v>450040200</v>
      </c>
      <c r="C20" s="3" t="s">
        <v>45</v>
      </c>
      <c r="D20" s="3" t="s">
        <v>46</v>
      </c>
      <c r="E20" s="74">
        <v>6</v>
      </c>
      <c r="F20" s="67">
        <v>6</v>
      </c>
      <c r="G20" s="67">
        <f t="shared" si="0"/>
        <v>5.9999999999999991</v>
      </c>
      <c r="H20" s="68" t="str">
        <f t="shared" si="1"/>
        <v>C+</v>
      </c>
      <c r="I20" s="2" t="s">
        <v>11</v>
      </c>
    </row>
    <row r="21" spans="1:9" s="69" customFormat="1" ht="16.5" x14ac:dyDescent="0.25">
      <c r="A21" s="64">
        <v>7</v>
      </c>
      <c r="B21" s="7">
        <v>250060007</v>
      </c>
      <c r="C21" s="3" t="s">
        <v>74</v>
      </c>
      <c r="D21" s="3" t="s">
        <v>88</v>
      </c>
      <c r="E21" s="74">
        <v>6</v>
      </c>
      <c r="F21" s="67">
        <v>4.5</v>
      </c>
      <c r="G21" s="67">
        <f t="shared" si="0"/>
        <v>4.9499999999999993</v>
      </c>
      <c r="H21" s="68" t="str">
        <f t="shared" si="1"/>
        <v>D+</v>
      </c>
      <c r="I21" s="2" t="s">
        <v>65</v>
      </c>
    </row>
    <row r="22" spans="1:9" s="69" customFormat="1" ht="16.5" x14ac:dyDescent="0.25">
      <c r="A22" s="71">
        <v>8</v>
      </c>
      <c r="B22" s="7">
        <v>250060028</v>
      </c>
      <c r="C22" s="3" t="s">
        <v>95</v>
      </c>
      <c r="D22" s="3" t="s">
        <v>59</v>
      </c>
      <c r="E22" s="74">
        <v>5</v>
      </c>
      <c r="F22" s="67">
        <v>5.5</v>
      </c>
      <c r="G22" s="67">
        <f t="shared" si="0"/>
        <v>5.35</v>
      </c>
      <c r="H22" s="68" t="str">
        <f t="shared" si="1"/>
        <v>D+</v>
      </c>
      <c r="I22" s="2" t="s">
        <v>65</v>
      </c>
    </row>
    <row r="23" spans="1:9" s="69" customFormat="1" ht="16.5" x14ac:dyDescent="0.25">
      <c r="A23" s="71">
        <v>9</v>
      </c>
      <c r="B23" s="7">
        <v>250020209</v>
      </c>
      <c r="C23" s="3" t="s">
        <v>32</v>
      </c>
      <c r="D23" s="3" t="s">
        <v>5</v>
      </c>
      <c r="E23" s="74">
        <v>5</v>
      </c>
      <c r="F23" s="67">
        <v>6.5</v>
      </c>
      <c r="G23" s="67">
        <f t="shared" si="0"/>
        <v>6.05</v>
      </c>
      <c r="H23" s="68" t="str">
        <f t="shared" si="1"/>
        <v>C+</v>
      </c>
      <c r="I23" s="2" t="s">
        <v>19</v>
      </c>
    </row>
    <row r="24" spans="1:9" s="69" customFormat="1" ht="16.5" x14ac:dyDescent="0.25">
      <c r="A24" s="64">
        <v>10</v>
      </c>
      <c r="B24" s="7">
        <v>250020202</v>
      </c>
      <c r="C24" s="3" t="s">
        <v>33</v>
      </c>
      <c r="D24" s="3" t="s">
        <v>20</v>
      </c>
      <c r="E24" s="74">
        <v>5</v>
      </c>
      <c r="F24" s="67">
        <v>6</v>
      </c>
      <c r="G24" s="67">
        <f t="shared" si="0"/>
        <v>5.6999999999999993</v>
      </c>
      <c r="H24" s="68" t="str">
        <f t="shared" si="1"/>
        <v>C</v>
      </c>
      <c r="I24" s="2" t="s">
        <v>34</v>
      </c>
    </row>
    <row r="25" spans="1:9" s="69" customFormat="1" ht="16.5" x14ac:dyDescent="0.25">
      <c r="A25" s="71">
        <v>11</v>
      </c>
      <c r="B25" s="7">
        <v>250080008</v>
      </c>
      <c r="C25" s="3" t="s">
        <v>177</v>
      </c>
      <c r="D25" s="3" t="s">
        <v>178</v>
      </c>
      <c r="E25" s="74">
        <v>7</v>
      </c>
      <c r="F25" s="67">
        <v>7</v>
      </c>
      <c r="G25" s="67">
        <f t="shared" si="0"/>
        <v>7</v>
      </c>
      <c r="H25" s="68" t="str">
        <f t="shared" si="1"/>
        <v>B</v>
      </c>
      <c r="I25" s="2" t="s">
        <v>108</v>
      </c>
    </row>
    <row r="26" spans="1:9" s="69" customFormat="1" ht="16.5" x14ac:dyDescent="0.25">
      <c r="A26" s="71">
        <v>12</v>
      </c>
      <c r="B26" s="7">
        <v>250080038</v>
      </c>
      <c r="C26" s="3" t="s">
        <v>179</v>
      </c>
      <c r="D26" s="3" t="s">
        <v>119</v>
      </c>
      <c r="E26" s="74">
        <v>8</v>
      </c>
      <c r="F26" s="67">
        <v>5</v>
      </c>
      <c r="G26" s="67">
        <f t="shared" si="0"/>
        <v>5.9</v>
      </c>
      <c r="H26" s="68" t="str">
        <f t="shared" si="1"/>
        <v>C</v>
      </c>
      <c r="I26" s="2" t="s">
        <v>108</v>
      </c>
    </row>
    <row r="27" spans="1:9" s="69" customFormat="1" ht="16.5" x14ac:dyDescent="0.25">
      <c r="A27" s="64">
        <v>13</v>
      </c>
      <c r="B27" s="7">
        <v>250030048</v>
      </c>
      <c r="C27" s="3" t="s">
        <v>181</v>
      </c>
      <c r="D27" s="3" t="s">
        <v>182</v>
      </c>
      <c r="E27" s="74">
        <v>7</v>
      </c>
      <c r="F27" s="67">
        <v>6</v>
      </c>
      <c r="G27" s="67">
        <f t="shared" si="0"/>
        <v>6.2999999999999989</v>
      </c>
      <c r="H27" s="68" t="str">
        <f t="shared" si="1"/>
        <v>C+</v>
      </c>
      <c r="I27" s="2" t="s">
        <v>183</v>
      </c>
    </row>
    <row r="28" spans="1:9" s="69" customFormat="1" ht="16.5" x14ac:dyDescent="0.25">
      <c r="A28" s="71">
        <v>14</v>
      </c>
      <c r="B28" s="7">
        <v>350040008</v>
      </c>
      <c r="C28" s="3" t="s">
        <v>12</v>
      </c>
      <c r="D28" s="3" t="s">
        <v>13</v>
      </c>
      <c r="E28" s="74">
        <v>8</v>
      </c>
      <c r="F28" s="67">
        <v>5.5</v>
      </c>
      <c r="G28" s="67">
        <f t="shared" si="0"/>
        <v>6.25</v>
      </c>
      <c r="H28" s="68" t="str">
        <f t="shared" si="1"/>
        <v>C+</v>
      </c>
      <c r="I28" s="2" t="s">
        <v>14</v>
      </c>
    </row>
    <row r="29" spans="1:9" s="69" customFormat="1" ht="16.5" x14ac:dyDescent="0.25">
      <c r="A29" s="71">
        <v>15</v>
      </c>
      <c r="B29" s="7">
        <v>350040204</v>
      </c>
      <c r="C29" s="3" t="s">
        <v>159</v>
      </c>
      <c r="D29" s="3" t="s">
        <v>99</v>
      </c>
      <c r="E29" s="74">
        <v>9</v>
      </c>
      <c r="F29" s="67">
        <v>5</v>
      </c>
      <c r="G29" s="67">
        <f t="shared" si="0"/>
        <v>6.1999999999999993</v>
      </c>
      <c r="H29" s="68" t="str">
        <f t="shared" si="1"/>
        <v>C+</v>
      </c>
      <c r="I29" s="2" t="s">
        <v>160</v>
      </c>
    </row>
    <row r="30" spans="1:9" s="69" customFormat="1" ht="16.5" x14ac:dyDescent="0.25">
      <c r="A30" s="64">
        <v>16</v>
      </c>
      <c r="B30" s="7">
        <v>350040073</v>
      </c>
      <c r="C30" s="3" t="s">
        <v>161</v>
      </c>
      <c r="D30" s="3" t="s">
        <v>162</v>
      </c>
      <c r="E30" s="74">
        <v>6</v>
      </c>
      <c r="F30" s="67">
        <v>7</v>
      </c>
      <c r="G30" s="67">
        <f t="shared" si="0"/>
        <v>6.6999999999999993</v>
      </c>
      <c r="H30" s="68" t="str">
        <f t="shared" si="1"/>
        <v>C+</v>
      </c>
      <c r="I30" s="2" t="s">
        <v>163</v>
      </c>
    </row>
    <row r="31" spans="1:9" s="69" customFormat="1" ht="16.5" x14ac:dyDescent="0.25">
      <c r="A31" s="71">
        <v>17</v>
      </c>
      <c r="B31" s="7">
        <v>350040094</v>
      </c>
      <c r="C31" s="3" t="s">
        <v>164</v>
      </c>
      <c r="D31" s="3" t="s">
        <v>165</v>
      </c>
      <c r="E31" s="74">
        <v>6</v>
      </c>
      <c r="F31" s="67">
        <v>6</v>
      </c>
      <c r="G31" s="67">
        <f t="shared" si="0"/>
        <v>5.9999999999999991</v>
      </c>
      <c r="H31" s="68" t="str">
        <f t="shared" si="1"/>
        <v>C+</v>
      </c>
      <c r="I31" s="2" t="s">
        <v>163</v>
      </c>
    </row>
    <row r="32" spans="1:9" s="69" customFormat="1" ht="16.5" x14ac:dyDescent="0.25">
      <c r="A32" s="71">
        <v>18</v>
      </c>
      <c r="B32" s="7">
        <v>350040078</v>
      </c>
      <c r="C32" s="3" t="s">
        <v>166</v>
      </c>
      <c r="D32" s="3" t="s">
        <v>167</v>
      </c>
      <c r="E32" s="74">
        <v>7</v>
      </c>
      <c r="F32" s="67">
        <v>5.5</v>
      </c>
      <c r="G32" s="67">
        <f t="shared" si="0"/>
        <v>5.9499999999999993</v>
      </c>
      <c r="H32" s="68" t="str">
        <f t="shared" si="1"/>
        <v>C+</v>
      </c>
      <c r="I32" s="2" t="s">
        <v>163</v>
      </c>
    </row>
    <row r="33" spans="1:9" s="69" customFormat="1" ht="16.5" x14ac:dyDescent="0.25">
      <c r="A33" s="64">
        <v>19</v>
      </c>
      <c r="B33" s="7">
        <v>350100167</v>
      </c>
      <c r="C33" s="3" t="s">
        <v>40</v>
      </c>
      <c r="D33" s="3" t="s">
        <v>41</v>
      </c>
      <c r="E33" s="74">
        <v>7</v>
      </c>
      <c r="F33" s="67">
        <v>6</v>
      </c>
      <c r="G33" s="67">
        <f t="shared" si="0"/>
        <v>6.2999999999999989</v>
      </c>
      <c r="H33" s="68" t="str">
        <f t="shared" si="1"/>
        <v>C+</v>
      </c>
      <c r="I33" s="2" t="s">
        <v>42</v>
      </c>
    </row>
    <row r="34" spans="1:9" s="69" customFormat="1" ht="16.5" x14ac:dyDescent="0.25">
      <c r="A34" s="71">
        <v>20</v>
      </c>
      <c r="B34" s="7">
        <v>350030160</v>
      </c>
      <c r="C34" s="3" t="s">
        <v>235</v>
      </c>
      <c r="D34" s="3" t="s">
        <v>157</v>
      </c>
      <c r="E34" s="74">
        <v>9</v>
      </c>
      <c r="F34" s="67">
        <v>6.5</v>
      </c>
      <c r="G34" s="67">
        <f t="shared" si="0"/>
        <v>7.25</v>
      </c>
      <c r="H34" s="68" t="str">
        <f t="shared" si="1"/>
        <v>B</v>
      </c>
      <c r="I34" s="2" t="s">
        <v>158</v>
      </c>
    </row>
    <row r="35" spans="1:9" s="69" customFormat="1" ht="16.5" x14ac:dyDescent="0.25">
      <c r="A35" s="71">
        <v>21</v>
      </c>
      <c r="B35" s="7">
        <v>350080019</v>
      </c>
      <c r="C35" s="3" t="s">
        <v>138</v>
      </c>
      <c r="D35" s="3" t="s">
        <v>139</v>
      </c>
      <c r="E35" s="74">
        <v>7</v>
      </c>
      <c r="F35" s="67">
        <v>6</v>
      </c>
      <c r="G35" s="67">
        <f t="shared" si="0"/>
        <v>6.2999999999999989</v>
      </c>
      <c r="H35" s="68" t="str">
        <f t="shared" si="1"/>
        <v>C+</v>
      </c>
      <c r="I35" s="2" t="s">
        <v>137</v>
      </c>
    </row>
    <row r="36" spans="1:9" s="69" customFormat="1" ht="16.5" x14ac:dyDescent="0.25">
      <c r="A36" s="64">
        <v>22</v>
      </c>
      <c r="B36" s="7">
        <v>350080013</v>
      </c>
      <c r="C36" s="3" t="s">
        <v>140</v>
      </c>
      <c r="D36" s="3" t="s">
        <v>141</v>
      </c>
      <c r="E36" s="74">
        <v>4</v>
      </c>
      <c r="F36" s="67">
        <v>6</v>
      </c>
      <c r="G36" s="67">
        <f t="shared" si="0"/>
        <v>5.3999999999999995</v>
      </c>
      <c r="H36" s="68" t="str">
        <f t="shared" si="1"/>
        <v>D+</v>
      </c>
      <c r="I36" s="2" t="s">
        <v>137</v>
      </c>
    </row>
    <row r="37" spans="1:9" s="69" customFormat="1" ht="16.5" x14ac:dyDescent="0.25">
      <c r="A37" s="71">
        <v>23</v>
      </c>
      <c r="B37" s="7">
        <v>350050073</v>
      </c>
      <c r="C37" s="3" t="s">
        <v>152</v>
      </c>
      <c r="D37" s="3" t="s">
        <v>86</v>
      </c>
      <c r="E37" s="74">
        <v>6</v>
      </c>
      <c r="F37" s="67">
        <v>5</v>
      </c>
      <c r="G37" s="67">
        <f t="shared" si="0"/>
        <v>5.3</v>
      </c>
      <c r="H37" s="68" t="str">
        <f t="shared" si="1"/>
        <v>D+</v>
      </c>
      <c r="I37" s="2" t="s">
        <v>153</v>
      </c>
    </row>
    <row r="38" spans="1:9" s="69" customFormat="1" ht="16.5" x14ac:dyDescent="0.25">
      <c r="A38" s="71">
        <v>24</v>
      </c>
      <c r="B38" s="7">
        <v>350050066</v>
      </c>
      <c r="C38" s="3" t="s">
        <v>154</v>
      </c>
      <c r="D38" s="3" t="s">
        <v>151</v>
      </c>
      <c r="E38" s="74">
        <v>7</v>
      </c>
      <c r="F38" s="67">
        <v>6.5</v>
      </c>
      <c r="G38" s="67">
        <f t="shared" si="0"/>
        <v>6.65</v>
      </c>
      <c r="H38" s="68" t="str">
        <f t="shared" si="1"/>
        <v>C+</v>
      </c>
      <c r="I38" s="2" t="s">
        <v>153</v>
      </c>
    </row>
    <row r="39" spans="1:9" s="69" customFormat="1" ht="16.5" x14ac:dyDescent="0.25">
      <c r="A39" s="64">
        <v>25</v>
      </c>
      <c r="B39" s="7">
        <v>350050081</v>
      </c>
      <c r="C39" s="3" t="s">
        <v>155</v>
      </c>
      <c r="D39" s="3" t="s">
        <v>156</v>
      </c>
      <c r="E39" s="74">
        <v>5</v>
      </c>
      <c r="F39" s="67">
        <v>5</v>
      </c>
      <c r="G39" s="67">
        <f t="shared" si="0"/>
        <v>5</v>
      </c>
      <c r="H39" s="68" t="str">
        <f t="shared" si="1"/>
        <v>D+</v>
      </c>
      <c r="I39" s="2" t="s">
        <v>153</v>
      </c>
    </row>
    <row r="40" spans="1:9" s="69" customFormat="1" ht="16.5" x14ac:dyDescent="0.25">
      <c r="A40" s="71">
        <v>26</v>
      </c>
      <c r="B40" s="7">
        <v>350020237</v>
      </c>
      <c r="C40" s="3" t="s">
        <v>236</v>
      </c>
      <c r="D40" s="3" t="s">
        <v>237</v>
      </c>
      <c r="E40" s="74">
        <v>6</v>
      </c>
      <c r="F40" s="67">
        <v>6</v>
      </c>
      <c r="G40" s="67">
        <f t="shared" si="0"/>
        <v>5.9999999999999991</v>
      </c>
      <c r="H40" s="68" t="str">
        <f t="shared" si="1"/>
        <v>C+</v>
      </c>
      <c r="I40" s="2" t="s">
        <v>170</v>
      </c>
    </row>
    <row r="41" spans="1:9" s="69" customFormat="1" ht="16.5" x14ac:dyDescent="0.25">
      <c r="A41" s="71">
        <v>27</v>
      </c>
      <c r="B41" s="7">
        <v>350020243</v>
      </c>
      <c r="C41" s="3" t="s">
        <v>272</v>
      </c>
      <c r="D41" s="3" t="s">
        <v>213</v>
      </c>
      <c r="E41" s="74">
        <v>4</v>
      </c>
      <c r="F41" s="67">
        <v>6</v>
      </c>
      <c r="G41" s="67">
        <f t="shared" si="0"/>
        <v>5.3999999999999995</v>
      </c>
      <c r="H41" s="68" t="str">
        <f t="shared" si="1"/>
        <v>D+</v>
      </c>
      <c r="I41" s="2" t="s">
        <v>170</v>
      </c>
    </row>
    <row r="42" spans="1:9" s="69" customFormat="1" ht="16.5" x14ac:dyDescent="0.25">
      <c r="A42" s="64">
        <v>28</v>
      </c>
      <c r="B42" s="7">
        <v>450010016</v>
      </c>
      <c r="C42" s="3" t="s">
        <v>230</v>
      </c>
      <c r="D42" s="3" t="s">
        <v>239</v>
      </c>
      <c r="E42" s="74">
        <v>8</v>
      </c>
      <c r="F42" s="67">
        <v>6.5</v>
      </c>
      <c r="G42" s="67">
        <f t="shared" si="0"/>
        <v>6.9499999999999993</v>
      </c>
      <c r="H42" s="68" t="str">
        <f t="shared" si="1"/>
        <v>B</v>
      </c>
      <c r="I42" s="2" t="s">
        <v>85</v>
      </c>
    </row>
    <row r="43" spans="1:9" s="69" customFormat="1" ht="16.5" x14ac:dyDescent="0.25">
      <c r="A43" s="71">
        <v>29</v>
      </c>
      <c r="B43" s="11">
        <v>450090145</v>
      </c>
      <c r="C43" s="12" t="s">
        <v>80</v>
      </c>
      <c r="D43" s="12" t="s">
        <v>81</v>
      </c>
      <c r="E43" s="76">
        <v>6</v>
      </c>
      <c r="F43" s="67">
        <v>6</v>
      </c>
      <c r="G43" s="67">
        <f t="shared" si="0"/>
        <v>5.9999999999999991</v>
      </c>
      <c r="H43" s="68" t="str">
        <f t="shared" si="1"/>
        <v>C+</v>
      </c>
      <c r="I43" s="13" t="s">
        <v>82</v>
      </c>
    </row>
    <row r="44" spans="1:9" s="69" customFormat="1" ht="16.5" x14ac:dyDescent="0.25">
      <c r="A44" s="71">
        <v>30</v>
      </c>
      <c r="B44" s="11">
        <v>350110002</v>
      </c>
      <c r="C44" s="12" t="s">
        <v>172</v>
      </c>
      <c r="D44" s="12" t="s">
        <v>20</v>
      </c>
      <c r="E44" s="76">
        <v>7</v>
      </c>
      <c r="F44" s="67">
        <v>6</v>
      </c>
      <c r="G44" s="67">
        <f t="shared" si="0"/>
        <v>6.2999999999999989</v>
      </c>
      <c r="H44" s="68" t="str">
        <f t="shared" si="1"/>
        <v>C+</v>
      </c>
      <c r="I44" s="13" t="s">
        <v>112</v>
      </c>
    </row>
    <row r="45" spans="1:9" s="69" customFormat="1" ht="16.5" x14ac:dyDescent="0.25">
      <c r="A45" s="64">
        <v>31</v>
      </c>
      <c r="B45" s="21">
        <v>810040108</v>
      </c>
      <c r="C45" s="22" t="s">
        <v>106</v>
      </c>
      <c r="D45" s="22" t="s">
        <v>101</v>
      </c>
      <c r="E45" s="80">
        <v>7</v>
      </c>
      <c r="F45" s="67">
        <v>6</v>
      </c>
      <c r="G45" s="67">
        <f>E45*$E$13+F45*$F$13</f>
        <v>6.2999999999999989</v>
      </c>
      <c r="H45" s="68" t="str">
        <f>IF(G45&lt;4,"F",IF(G45&lt;=4.9,"D",IF(G45&lt;=5.4,"D+",IF(G45&lt;=5.9,"C",IF(G45&lt;=6.9,"C+",IF(G45&lt;=7.9,"B",IF(G45&lt;=8.4,"B+","A")))))))</f>
        <v>C+</v>
      </c>
      <c r="I45" s="23" t="s">
        <v>107</v>
      </c>
    </row>
    <row r="46" spans="1:9" s="69" customFormat="1" ht="16.5" x14ac:dyDescent="0.25">
      <c r="A46" s="71">
        <v>32</v>
      </c>
      <c r="B46" s="7">
        <v>810040090</v>
      </c>
      <c r="C46" s="3" t="s">
        <v>226</v>
      </c>
      <c r="D46" s="3" t="s">
        <v>227</v>
      </c>
      <c r="E46" s="74">
        <v>6</v>
      </c>
      <c r="F46" s="67">
        <v>6</v>
      </c>
      <c r="G46" s="67">
        <f>E46*$E$13+F46*$F$13</f>
        <v>5.9999999999999991</v>
      </c>
      <c r="H46" s="68" t="str">
        <f>IF(G46&lt;4,"F",IF(G46&lt;=4.9,"D",IF(G46&lt;=5.4,"D+",IF(G46&lt;=5.9,"C",IF(G46&lt;=6.9,"C+",IF(G46&lt;=7.9,"B",IF(G46&lt;=8.4,"B+","A")))))))</f>
        <v>C+</v>
      </c>
      <c r="I46" s="2" t="s">
        <v>107</v>
      </c>
    </row>
    <row r="47" spans="1:9" s="69" customFormat="1" ht="16.5" x14ac:dyDescent="0.25">
      <c r="A47" s="71">
        <v>33</v>
      </c>
      <c r="B47" s="7">
        <v>610020186</v>
      </c>
      <c r="C47" s="5" t="s">
        <v>103</v>
      </c>
      <c r="D47" s="5" t="s">
        <v>104</v>
      </c>
      <c r="E47" s="74">
        <v>5</v>
      </c>
      <c r="F47" s="67">
        <v>6.5</v>
      </c>
      <c r="G47" s="67">
        <f t="shared" ref="G47" si="2">E47*$E$13+F47*$F$13</f>
        <v>6.05</v>
      </c>
      <c r="H47" s="68" t="str">
        <f t="shared" ref="H47" si="3">IF(G47&lt;4,"F",IF(G47&lt;=4.9,"D",IF(G47&lt;=5.4,"D+",IF(G47&lt;=5.9,"C",IF(G47&lt;=6.9,"C+",IF(G47&lt;=7.9,"B",IF(G47&lt;=8.4,"B+","A")))))))</f>
        <v>C+</v>
      </c>
      <c r="I47" s="2" t="s">
        <v>105</v>
      </c>
    </row>
    <row r="48" spans="1:9" s="69" customFormat="1" ht="16.5" x14ac:dyDescent="0.25">
      <c r="A48" s="64">
        <v>34</v>
      </c>
      <c r="B48" s="7">
        <v>610040234</v>
      </c>
      <c r="C48" s="5" t="s">
        <v>246</v>
      </c>
      <c r="D48" s="5" t="s">
        <v>101</v>
      </c>
      <c r="E48" s="74">
        <v>6</v>
      </c>
      <c r="F48" s="79">
        <v>7</v>
      </c>
      <c r="G48" s="67">
        <f>E48*$E$13+F48*$F$13</f>
        <v>6.6999999999999993</v>
      </c>
      <c r="H48" s="68" t="str">
        <f>IF(G48&lt;4,"F",IF(G48&lt;=4.9,"D",IF(G48&lt;=5.4,"D+",IF(G48&lt;=5.9,"C",IF(G48&lt;=6.9,"C+",IF(G48&lt;=7.9,"B",IF(G48&lt;=8.4,"B+","A")))))))</f>
        <v>C+</v>
      </c>
      <c r="I48" s="2" t="s">
        <v>247</v>
      </c>
    </row>
    <row r="49" spans="1:9" s="69" customFormat="1" ht="16.5" x14ac:dyDescent="0.25">
      <c r="A49" s="71">
        <v>35</v>
      </c>
      <c r="B49" s="7">
        <v>610020237</v>
      </c>
      <c r="C49" s="5" t="s">
        <v>263</v>
      </c>
      <c r="D49" s="5" t="s">
        <v>264</v>
      </c>
      <c r="E49" s="74">
        <v>4</v>
      </c>
      <c r="F49" s="78">
        <v>6.5</v>
      </c>
      <c r="G49" s="67">
        <f>E49*$E$13+F49*$F$13</f>
        <v>5.75</v>
      </c>
      <c r="H49" s="68" t="str">
        <f>IF(G49&lt;4,"F",IF(G49&lt;=4.9,"D",IF(G49&lt;=5.4,"D+",IF(G49&lt;=5.9,"C",IF(G49&lt;=6.9,"C+",IF(G49&lt;=7.9,"B",IF(G49&lt;=8.4,"B+","A")))))))</f>
        <v>C</v>
      </c>
      <c r="I49" s="2" t="s">
        <v>105</v>
      </c>
    </row>
    <row r="50" spans="1:9" ht="15.75" x14ac:dyDescent="0.25">
      <c r="A50" s="26"/>
      <c r="B50" s="26"/>
      <c r="C50" s="26"/>
      <c r="D50" s="26"/>
      <c r="E50" s="26"/>
      <c r="F50" s="26"/>
      <c r="G50" s="26"/>
      <c r="H50" s="26"/>
      <c r="I50" s="26"/>
    </row>
    <row r="51" spans="1:9" ht="15.75" x14ac:dyDescent="0.25">
      <c r="A51" s="53" t="s">
        <v>304</v>
      </c>
      <c r="B51" s="53"/>
      <c r="C51" s="53"/>
      <c r="D51" s="54">
        <v>35</v>
      </c>
      <c r="E51" s="55">
        <v>1</v>
      </c>
      <c r="F51" s="56"/>
      <c r="G51" s="26"/>
      <c r="H51" s="26"/>
      <c r="I51" s="26"/>
    </row>
    <row r="52" spans="1:9" ht="15.75" x14ac:dyDescent="0.25">
      <c r="A52" s="57" t="s">
        <v>305</v>
      </c>
      <c r="B52" s="57"/>
      <c r="C52" s="57"/>
      <c r="D52" s="58">
        <v>35</v>
      </c>
      <c r="E52" s="59">
        <f>D52/D51*E51</f>
        <v>1</v>
      </c>
      <c r="F52" s="60"/>
      <c r="G52" s="26"/>
      <c r="H52" s="26"/>
      <c r="I52" s="26"/>
    </row>
    <row r="53" spans="1:9" ht="15.75" x14ac:dyDescent="0.25">
      <c r="A53" s="57" t="s">
        <v>306</v>
      </c>
      <c r="B53" s="57"/>
      <c r="C53" s="57"/>
      <c r="D53" s="58">
        <v>0</v>
      </c>
      <c r="E53" s="59">
        <f>E51-E52</f>
        <v>0</v>
      </c>
      <c r="F53" s="60"/>
      <c r="G53" s="26"/>
      <c r="H53" s="26"/>
      <c r="I53" s="26"/>
    </row>
    <row r="54" spans="1:9" ht="15.75" x14ac:dyDescent="0.25">
      <c r="A54" s="30"/>
      <c r="B54" s="30"/>
      <c r="C54" s="31"/>
      <c r="D54" s="30"/>
      <c r="E54" s="29"/>
      <c r="F54" s="26"/>
      <c r="G54" s="26"/>
      <c r="H54" s="26"/>
      <c r="I54" s="26"/>
    </row>
    <row r="55" spans="1:9" ht="15.75" x14ac:dyDescent="0.25">
      <c r="A55" s="26"/>
      <c r="B55" s="26"/>
      <c r="C55" s="26"/>
      <c r="E55" s="96"/>
      <c r="F55" s="90" t="s">
        <v>310</v>
      </c>
      <c r="G55" s="90"/>
      <c r="H55" s="90"/>
      <c r="I55" s="90"/>
    </row>
    <row r="56" spans="1:9" ht="15.75" x14ac:dyDescent="0.25">
      <c r="A56" s="91" t="s">
        <v>307</v>
      </c>
      <c r="B56" s="91"/>
      <c r="C56" s="91"/>
      <c r="D56" s="91"/>
      <c r="F56" s="91" t="s">
        <v>308</v>
      </c>
      <c r="G56" s="91"/>
      <c r="H56" s="91"/>
      <c r="I56" s="91"/>
    </row>
    <row r="57" spans="1:9" ht="15.75" x14ac:dyDescent="0.25">
      <c r="A57" s="26"/>
      <c r="B57" s="26"/>
      <c r="C57" s="26"/>
      <c r="D57" s="26"/>
      <c r="E57" s="26"/>
      <c r="F57" s="26"/>
      <c r="G57" s="26"/>
      <c r="H57" s="26"/>
      <c r="I57" s="26"/>
    </row>
    <row r="61" spans="1:9" ht="16.5" x14ac:dyDescent="0.25">
      <c r="A61" s="92" t="s">
        <v>314</v>
      </c>
      <c r="B61" s="92"/>
      <c r="C61" s="92"/>
      <c r="D61" s="92"/>
      <c r="E61" s="97"/>
      <c r="F61" s="92" t="s">
        <v>309</v>
      </c>
      <c r="G61" s="92"/>
      <c r="H61" s="92"/>
      <c r="I61" s="92"/>
    </row>
  </sheetData>
  <mergeCells count="12">
    <mergeCell ref="A56:D56"/>
    <mergeCell ref="A1:D1"/>
    <mergeCell ref="E1:I1"/>
    <mergeCell ref="A2:D2"/>
    <mergeCell ref="E2:I2"/>
    <mergeCell ref="A3:D3"/>
    <mergeCell ref="A4:D4"/>
    <mergeCell ref="A6:I6"/>
    <mergeCell ref="F55:I55"/>
    <mergeCell ref="F56:I56"/>
    <mergeCell ref="A61:D61"/>
    <mergeCell ref="F61:I61"/>
  </mergeCells>
  <conditionalFormatting sqref="H15:H44">
    <cfRule type="cellIs" dxfId="9" priority="6" stopIfTrue="1" operator="equal">
      <formula>"F"</formula>
    </cfRule>
  </conditionalFormatting>
  <conditionalFormatting sqref="G15:G44">
    <cfRule type="expression" dxfId="8" priority="5" stopIfTrue="1">
      <formula>MAX(#REF!)&lt;4</formula>
    </cfRule>
  </conditionalFormatting>
  <conditionalFormatting sqref="H47">
    <cfRule type="cellIs" dxfId="7" priority="2" stopIfTrue="1" operator="equal">
      <formula>"F"</formula>
    </cfRule>
  </conditionalFormatting>
  <conditionalFormatting sqref="G47">
    <cfRule type="expression" dxfId="6" priority="1" stopIfTrue="1">
      <formula>MAX(#REF!)&lt;4</formula>
    </cfRule>
  </conditionalFormatting>
  <pageMargins left="0.27156249999999998" right="1.0416666666666666E-2" top="0.13166666666666665" bottom="2.4687500000000001E-2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40" zoomScaleNormal="100" workbookViewId="0">
      <selection activeCell="A50" sqref="A50:I56"/>
    </sheetView>
  </sheetViews>
  <sheetFormatPr defaultRowHeight="15" x14ac:dyDescent="0.25"/>
  <cols>
    <col min="1" max="1" width="4.42578125" customWidth="1"/>
    <col min="2" max="2" width="14" customWidth="1"/>
    <col min="3" max="3" width="18.28515625" customWidth="1"/>
    <col min="5" max="5" width="9.5703125" customWidth="1"/>
    <col min="8" max="8" width="10.85546875" customWidth="1"/>
    <col min="9" max="9" width="19.85546875" customWidth="1"/>
  </cols>
  <sheetData>
    <row r="1" spans="1:9" ht="15.75" x14ac:dyDescent="0.25">
      <c r="A1" s="91" t="s">
        <v>282</v>
      </c>
      <c r="B1" s="91"/>
      <c r="C1" s="91"/>
      <c r="D1" s="91"/>
      <c r="E1" s="91" t="s">
        <v>283</v>
      </c>
      <c r="F1" s="91"/>
      <c r="G1" s="91"/>
      <c r="H1" s="91"/>
      <c r="I1" s="91"/>
    </row>
    <row r="2" spans="1:9" ht="15.75" x14ac:dyDescent="0.25">
      <c r="A2" s="91" t="s">
        <v>284</v>
      </c>
      <c r="B2" s="91"/>
      <c r="C2" s="91"/>
      <c r="D2" s="91"/>
      <c r="E2" s="93" t="s">
        <v>285</v>
      </c>
      <c r="F2" s="93"/>
      <c r="G2" s="93"/>
      <c r="H2" s="93"/>
      <c r="I2" s="93"/>
    </row>
    <row r="3" spans="1:9" ht="15.75" x14ac:dyDescent="0.25">
      <c r="A3" s="91" t="s">
        <v>286</v>
      </c>
      <c r="B3" s="91"/>
      <c r="C3" s="91"/>
      <c r="D3" s="91"/>
      <c r="E3" s="26"/>
      <c r="F3" s="26"/>
      <c r="G3" s="26"/>
      <c r="H3" s="26"/>
      <c r="I3" s="26"/>
    </row>
    <row r="4" spans="1:9" ht="15.75" x14ac:dyDescent="0.25">
      <c r="A4" s="91" t="s">
        <v>287</v>
      </c>
      <c r="B4" s="91"/>
      <c r="C4" s="91"/>
      <c r="D4" s="91"/>
      <c r="E4" s="26"/>
      <c r="F4" s="26"/>
      <c r="G4" s="26"/>
      <c r="H4" s="26"/>
      <c r="I4" s="26"/>
    </row>
    <row r="5" spans="1:9" ht="15.75" x14ac:dyDescent="0.25">
      <c r="A5" s="27"/>
      <c r="B5" s="27"/>
      <c r="C5" s="27"/>
      <c r="D5" s="27"/>
      <c r="E5" s="26"/>
      <c r="F5" s="26"/>
      <c r="G5" s="26"/>
      <c r="H5" s="26"/>
      <c r="I5" s="26"/>
    </row>
    <row r="6" spans="1:9" ht="19.5" x14ac:dyDescent="0.3">
      <c r="A6" s="94" t="s">
        <v>288</v>
      </c>
      <c r="B6" s="94"/>
      <c r="C6" s="94"/>
      <c r="D6" s="94"/>
      <c r="E6" s="94"/>
      <c r="F6" s="94"/>
      <c r="G6" s="94"/>
      <c r="H6" s="94"/>
      <c r="I6" s="94"/>
    </row>
    <row r="7" spans="1:9" ht="15.75" x14ac:dyDescent="0.25">
      <c r="A7" s="27"/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28" t="s">
        <v>289</v>
      </c>
      <c r="B8" s="28"/>
      <c r="C8" s="28" t="s">
        <v>290</v>
      </c>
      <c r="D8" s="28"/>
      <c r="E8" s="28" t="s">
        <v>291</v>
      </c>
      <c r="F8" s="28"/>
      <c r="G8" s="29">
        <v>3</v>
      </c>
      <c r="H8" s="29"/>
      <c r="I8" s="29"/>
    </row>
    <row r="9" spans="1:9" ht="15.75" x14ac:dyDescent="0.25">
      <c r="A9" s="28" t="s">
        <v>292</v>
      </c>
      <c r="B9" s="28"/>
      <c r="C9" s="28" t="s">
        <v>315</v>
      </c>
      <c r="D9" s="28"/>
      <c r="E9" s="28" t="s">
        <v>293</v>
      </c>
      <c r="F9" s="28"/>
      <c r="G9" s="95" t="s">
        <v>312</v>
      </c>
      <c r="H9" s="29"/>
      <c r="I9" s="29"/>
    </row>
    <row r="10" spans="1:9" ht="15.75" x14ac:dyDescent="0.25">
      <c r="A10" s="28" t="s">
        <v>294</v>
      </c>
      <c r="B10" s="28"/>
      <c r="C10" s="28" t="s">
        <v>309</v>
      </c>
      <c r="D10" s="28"/>
      <c r="E10" s="30" t="s">
        <v>295</v>
      </c>
      <c r="F10" s="31"/>
      <c r="G10" s="31" t="s">
        <v>296</v>
      </c>
      <c r="H10" s="26"/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47.25" x14ac:dyDescent="0.25">
      <c r="A12" s="32" t="s">
        <v>0</v>
      </c>
      <c r="B12" s="33" t="s">
        <v>297</v>
      </c>
      <c r="C12" s="34" t="s">
        <v>298</v>
      </c>
      <c r="D12" s="35"/>
      <c r="E12" s="36" t="s">
        <v>299</v>
      </c>
      <c r="F12" s="36" t="s">
        <v>300</v>
      </c>
      <c r="G12" s="37" t="s">
        <v>301</v>
      </c>
      <c r="H12" s="38"/>
      <c r="I12" s="39" t="s">
        <v>1</v>
      </c>
    </row>
    <row r="13" spans="1:9" ht="15.75" x14ac:dyDescent="0.25">
      <c r="A13" s="40"/>
      <c r="B13" s="41"/>
      <c r="C13" s="42"/>
      <c r="D13" s="43"/>
      <c r="E13" s="44">
        <v>0.3</v>
      </c>
      <c r="F13" s="44">
        <v>0.7</v>
      </c>
      <c r="G13" s="45" t="s">
        <v>302</v>
      </c>
      <c r="H13" s="45" t="s">
        <v>303</v>
      </c>
      <c r="I13" s="46"/>
    </row>
    <row r="14" spans="1:9" ht="15.75" x14ac:dyDescent="0.25">
      <c r="A14" s="47">
        <v>1</v>
      </c>
      <c r="B14" s="33">
        <v>2</v>
      </c>
      <c r="C14" s="33">
        <v>3</v>
      </c>
      <c r="D14" s="33"/>
      <c r="E14" s="47">
        <v>4</v>
      </c>
      <c r="F14" s="47">
        <v>5</v>
      </c>
      <c r="G14" s="47">
        <v>6</v>
      </c>
      <c r="H14" s="33">
        <v>7</v>
      </c>
      <c r="I14" s="45">
        <v>8</v>
      </c>
    </row>
    <row r="15" spans="1:9" ht="16.5" x14ac:dyDescent="0.25">
      <c r="A15" s="48">
        <v>1</v>
      </c>
      <c r="B15" s="16">
        <v>510030099</v>
      </c>
      <c r="C15" s="17" t="s">
        <v>197</v>
      </c>
      <c r="D15" s="17" t="s">
        <v>96</v>
      </c>
      <c r="E15" s="61">
        <v>4</v>
      </c>
      <c r="F15" s="49">
        <v>6.5</v>
      </c>
      <c r="G15" s="50">
        <f>E15*$E$13+F15*$F$13</f>
        <v>5.75</v>
      </c>
      <c r="H15" s="51" t="str">
        <f>IF(G15&lt;4,"F",IF(G15&lt;=4.9,"D",IF(G15&lt;=5.4,"D+",IF(G15&lt;=5.9,"C",IF(G15&lt;=6.9,"C+",IF(G15&lt;=7.9,"B",IF(G15&lt;=8.4,"B+","A")))))))</f>
        <v>C</v>
      </c>
      <c r="I15" s="17" t="s">
        <v>198</v>
      </c>
    </row>
    <row r="16" spans="1:9" ht="16.5" x14ac:dyDescent="0.25">
      <c r="A16" s="52">
        <v>2</v>
      </c>
      <c r="B16" s="16">
        <v>610020186</v>
      </c>
      <c r="C16" s="17" t="s">
        <v>103</v>
      </c>
      <c r="D16" s="17" t="s">
        <v>104</v>
      </c>
      <c r="E16" s="61">
        <v>6</v>
      </c>
      <c r="F16" s="50">
        <v>5.5</v>
      </c>
      <c r="G16" s="50">
        <f t="shared" ref="G16:G44" si="0">E16*$E$13+F16*$F$13</f>
        <v>5.6499999999999995</v>
      </c>
      <c r="H16" s="51" t="str">
        <f t="shared" ref="H16:H44" si="1">IF(G16&lt;4,"F",IF(G16&lt;=4.9,"D",IF(G16&lt;=5.4,"D+",IF(G16&lt;=5.9,"C",IF(G16&lt;=6.9,"C+",IF(G16&lt;=7.9,"B",IF(G16&lt;=8.4,"B+","A")))))))</f>
        <v>C</v>
      </c>
      <c r="I16" s="17" t="s">
        <v>105</v>
      </c>
    </row>
    <row r="17" spans="1:9" ht="16.5" x14ac:dyDescent="0.25">
      <c r="A17" s="52">
        <v>3</v>
      </c>
      <c r="B17" s="16">
        <v>610090082</v>
      </c>
      <c r="C17" s="5" t="s">
        <v>265</v>
      </c>
      <c r="D17" s="5" t="s">
        <v>266</v>
      </c>
      <c r="E17" s="62">
        <v>6</v>
      </c>
      <c r="F17" s="50">
        <v>5.5</v>
      </c>
      <c r="G17" s="50">
        <f t="shared" si="0"/>
        <v>5.6499999999999995</v>
      </c>
      <c r="H17" s="51" t="str">
        <f t="shared" si="1"/>
        <v>C</v>
      </c>
      <c r="I17" s="17" t="s">
        <v>267</v>
      </c>
    </row>
    <row r="18" spans="1:9" ht="16.5" x14ac:dyDescent="0.25">
      <c r="A18" s="48">
        <v>4</v>
      </c>
      <c r="B18" s="16">
        <v>71010002</v>
      </c>
      <c r="C18" s="17" t="s">
        <v>199</v>
      </c>
      <c r="D18" s="17" t="s">
        <v>200</v>
      </c>
      <c r="E18" s="61">
        <v>5</v>
      </c>
      <c r="F18" s="50">
        <v>5</v>
      </c>
      <c r="G18" s="50">
        <f t="shared" si="0"/>
        <v>5</v>
      </c>
      <c r="H18" s="51" t="str">
        <f t="shared" si="1"/>
        <v>D+</v>
      </c>
      <c r="I18" s="17" t="s">
        <v>192</v>
      </c>
    </row>
    <row r="19" spans="1:9" ht="16.5" x14ac:dyDescent="0.25">
      <c r="A19" s="52">
        <v>5</v>
      </c>
      <c r="B19" s="16">
        <v>710020082</v>
      </c>
      <c r="C19" s="17" t="s">
        <v>214</v>
      </c>
      <c r="D19" s="17" t="s">
        <v>7</v>
      </c>
      <c r="E19" s="61">
        <v>7.5</v>
      </c>
      <c r="F19" s="50">
        <v>5</v>
      </c>
      <c r="G19" s="50">
        <f t="shared" si="0"/>
        <v>5.75</v>
      </c>
      <c r="H19" s="51" t="str">
        <f t="shared" si="1"/>
        <v>C</v>
      </c>
      <c r="I19" s="17" t="s">
        <v>215</v>
      </c>
    </row>
    <row r="20" spans="1:9" ht="16.5" x14ac:dyDescent="0.25">
      <c r="A20" s="52">
        <v>6</v>
      </c>
      <c r="B20" s="16">
        <v>710020278</v>
      </c>
      <c r="C20" s="17" t="s">
        <v>252</v>
      </c>
      <c r="D20" s="17" t="s">
        <v>134</v>
      </c>
      <c r="E20" s="61">
        <v>3</v>
      </c>
      <c r="F20" s="50">
        <v>5.5</v>
      </c>
      <c r="G20" s="50">
        <f t="shared" si="0"/>
        <v>4.75</v>
      </c>
      <c r="H20" s="51" t="str">
        <f t="shared" si="1"/>
        <v>D</v>
      </c>
      <c r="I20" s="17" t="s">
        <v>253</v>
      </c>
    </row>
    <row r="21" spans="1:9" ht="16.5" x14ac:dyDescent="0.25">
      <c r="A21" s="48">
        <v>7</v>
      </c>
      <c r="B21" s="16">
        <v>710060041</v>
      </c>
      <c r="C21" s="17" t="s">
        <v>193</v>
      </c>
      <c r="D21" s="17" t="s">
        <v>46</v>
      </c>
      <c r="E21" s="61">
        <v>4</v>
      </c>
      <c r="F21" s="50">
        <v>5.5</v>
      </c>
      <c r="G21" s="50">
        <f t="shared" si="0"/>
        <v>5.05</v>
      </c>
      <c r="H21" s="51" t="str">
        <f t="shared" si="1"/>
        <v>D+</v>
      </c>
      <c r="I21" s="17" t="s">
        <v>194</v>
      </c>
    </row>
    <row r="22" spans="1:9" ht="16.5" x14ac:dyDescent="0.25">
      <c r="A22" s="52">
        <v>8</v>
      </c>
      <c r="B22" s="16">
        <v>710060010</v>
      </c>
      <c r="C22" s="17" t="s">
        <v>4</v>
      </c>
      <c r="D22" s="17" t="s">
        <v>88</v>
      </c>
      <c r="E22" s="61">
        <v>7.5</v>
      </c>
      <c r="F22" s="50">
        <v>4</v>
      </c>
      <c r="G22" s="50">
        <f t="shared" si="0"/>
        <v>5.05</v>
      </c>
      <c r="H22" s="51" t="str">
        <f t="shared" si="1"/>
        <v>D+</v>
      </c>
      <c r="I22" s="17" t="s">
        <v>194</v>
      </c>
    </row>
    <row r="23" spans="1:9" ht="16.5" x14ac:dyDescent="0.25">
      <c r="A23" s="52">
        <v>9</v>
      </c>
      <c r="B23" s="16">
        <v>710060001</v>
      </c>
      <c r="C23" s="17" t="s">
        <v>201</v>
      </c>
      <c r="D23" s="17" t="s">
        <v>20</v>
      </c>
      <c r="E23" s="61">
        <v>5</v>
      </c>
      <c r="F23" s="50">
        <v>5</v>
      </c>
      <c r="G23" s="50">
        <f t="shared" si="0"/>
        <v>5</v>
      </c>
      <c r="H23" s="51" t="str">
        <f t="shared" si="1"/>
        <v>D+</v>
      </c>
      <c r="I23" s="17" t="s">
        <v>194</v>
      </c>
    </row>
    <row r="24" spans="1:9" ht="16.5" x14ac:dyDescent="0.25">
      <c r="A24" s="48">
        <v>10</v>
      </c>
      <c r="B24" s="16">
        <v>710060053</v>
      </c>
      <c r="C24" s="17" t="s">
        <v>202</v>
      </c>
      <c r="D24" s="17" t="s">
        <v>203</v>
      </c>
      <c r="E24" s="61">
        <v>7</v>
      </c>
      <c r="F24" s="50">
        <v>5.5</v>
      </c>
      <c r="G24" s="50">
        <f t="shared" si="0"/>
        <v>5.9499999999999993</v>
      </c>
      <c r="H24" s="51" t="str">
        <f t="shared" si="1"/>
        <v>C+</v>
      </c>
      <c r="I24" s="17" t="s">
        <v>194</v>
      </c>
    </row>
    <row r="25" spans="1:9" ht="16.5" x14ac:dyDescent="0.25">
      <c r="A25" s="52">
        <v>11</v>
      </c>
      <c r="B25" s="16">
        <v>710060029</v>
      </c>
      <c r="C25" s="17" t="s">
        <v>204</v>
      </c>
      <c r="D25" s="17" t="s">
        <v>22</v>
      </c>
      <c r="E25" s="61">
        <v>7</v>
      </c>
      <c r="F25" s="50">
        <v>6.5</v>
      </c>
      <c r="G25" s="50">
        <f t="shared" si="0"/>
        <v>6.65</v>
      </c>
      <c r="H25" s="51" t="str">
        <f t="shared" si="1"/>
        <v>C+</v>
      </c>
      <c r="I25" s="17" t="s">
        <v>194</v>
      </c>
    </row>
    <row r="26" spans="1:9" ht="16.5" x14ac:dyDescent="0.25">
      <c r="A26" s="52">
        <v>12</v>
      </c>
      <c r="B26" s="16">
        <v>710060052</v>
      </c>
      <c r="C26" s="17" t="s">
        <v>205</v>
      </c>
      <c r="D26" s="17" t="s">
        <v>203</v>
      </c>
      <c r="E26" s="61">
        <v>0</v>
      </c>
      <c r="F26" s="50"/>
      <c r="G26" s="50">
        <f t="shared" si="0"/>
        <v>0</v>
      </c>
      <c r="H26" s="51" t="str">
        <f t="shared" si="1"/>
        <v>F</v>
      </c>
      <c r="I26" s="17" t="s">
        <v>194</v>
      </c>
    </row>
    <row r="27" spans="1:9" ht="16.5" x14ac:dyDescent="0.25">
      <c r="A27" s="48">
        <v>13</v>
      </c>
      <c r="B27" s="16">
        <v>710060045</v>
      </c>
      <c r="C27" s="17" t="s">
        <v>211</v>
      </c>
      <c r="D27" s="17" t="s">
        <v>219</v>
      </c>
      <c r="E27" s="61">
        <v>7</v>
      </c>
      <c r="F27" s="50">
        <v>5</v>
      </c>
      <c r="G27" s="50">
        <f t="shared" si="0"/>
        <v>5.6</v>
      </c>
      <c r="H27" s="51" t="str">
        <f t="shared" si="1"/>
        <v>C</v>
      </c>
      <c r="I27" s="17" t="s">
        <v>194</v>
      </c>
    </row>
    <row r="28" spans="1:9" ht="16.5" x14ac:dyDescent="0.25">
      <c r="A28" s="52">
        <v>14</v>
      </c>
      <c r="B28" s="16">
        <v>710060019</v>
      </c>
      <c r="C28" s="17" t="s">
        <v>191</v>
      </c>
      <c r="D28" s="17" t="s">
        <v>213</v>
      </c>
      <c r="E28" s="61">
        <v>7</v>
      </c>
      <c r="F28" s="50">
        <v>3</v>
      </c>
      <c r="G28" s="50">
        <f t="shared" si="0"/>
        <v>4.1999999999999993</v>
      </c>
      <c r="H28" s="51" t="str">
        <f t="shared" si="1"/>
        <v>D</v>
      </c>
      <c r="I28" s="17" t="s">
        <v>194</v>
      </c>
    </row>
    <row r="29" spans="1:9" ht="16.5" x14ac:dyDescent="0.25">
      <c r="A29" s="52">
        <v>15</v>
      </c>
      <c r="B29" s="16">
        <v>710060046</v>
      </c>
      <c r="C29" s="17" t="s">
        <v>220</v>
      </c>
      <c r="D29" s="17" t="s">
        <v>127</v>
      </c>
      <c r="E29" s="61">
        <v>7</v>
      </c>
      <c r="F29" s="50">
        <v>5.5</v>
      </c>
      <c r="G29" s="50">
        <f t="shared" si="0"/>
        <v>5.9499999999999993</v>
      </c>
      <c r="H29" s="51" t="str">
        <f t="shared" si="1"/>
        <v>C+</v>
      </c>
      <c r="I29" s="17" t="s">
        <v>194</v>
      </c>
    </row>
    <row r="30" spans="1:9" ht="16.5" x14ac:dyDescent="0.25">
      <c r="A30" s="48">
        <v>16</v>
      </c>
      <c r="B30" s="16">
        <v>710060054</v>
      </c>
      <c r="C30" s="17" t="s">
        <v>221</v>
      </c>
      <c r="D30" s="17" t="s">
        <v>203</v>
      </c>
      <c r="E30" s="61">
        <v>6</v>
      </c>
      <c r="F30" s="50">
        <v>7</v>
      </c>
      <c r="G30" s="50">
        <f t="shared" si="0"/>
        <v>6.6999999999999993</v>
      </c>
      <c r="H30" s="51" t="str">
        <f t="shared" si="1"/>
        <v>C+</v>
      </c>
      <c r="I30" s="17" t="s">
        <v>194</v>
      </c>
    </row>
    <row r="31" spans="1:9" ht="16.5" x14ac:dyDescent="0.25">
      <c r="A31" s="52">
        <v>17</v>
      </c>
      <c r="B31" s="16">
        <v>710040040</v>
      </c>
      <c r="C31" s="17" t="s">
        <v>175</v>
      </c>
      <c r="D31" s="17" t="s">
        <v>195</v>
      </c>
      <c r="E31" s="61">
        <v>9</v>
      </c>
      <c r="F31" s="50">
        <v>5.5</v>
      </c>
      <c r="G31" s="50">
        <f t="shared" si="0"/>
        <v>6.5499999999999989</v>
      </c>
      <c r="H31" s="51" t="str">
        <f t="shared" si="1"/>
        <v>C+</v>
      </c>
      <c r="I31" s="17" t="s">
        <v>196</v>
      </c>
    </row>
    <row r="32" spans="1:9" ht="16.5" x14ac:dyDescent="0.25">
      <c r="A32" s="52">
        <v>18</v>
      </c>
      <c r="B32" s="16">
        <v>710010038</v>
      </c>
      <c r="C32" s="17" t="s">
        <v>206</v>
      </c>
      <c r="D32" s="17" t="s">
        <v>117</v>
      </c>
      <c r="E32" s="61">
        <v>8</v>
      </c>
      <c r="F32" s="50">
        <v>6.5</v>
      </c>
      <c r="G32" s="50">
        <f t="shared" si="0"/>
        <v>6.9499999999999993</v>
      </c>
      <c r="H32" s="51" t="str">
        <f t="shared" si="1"/>
        <v>B</v>
      </c>
      <c r="I32" s="17" t="s">
        <v>207</v>
      </c>
    </row>
    <row r="33" spans="1:9" ht="16.5" x14ac:dyDescent="0.25">
      <c r="A33" s="48">
        <v>19</v>
      </c>
      <c r="B33" s="16">
        <v>810010008</v>
      </c>
      <c r="C33" s="17" t="s">
        <v>208</v>
      </c>
      <c r="D33" s="17" t="s">
        <v>209</v>
      </c>
      <c r="E33" s="61">
        <v>7</v>
      </c>
      <c r="F33" s="50">
        <v>6</v>
      </c>
      <c r="G33" s="50">
        <f t="shared" si="0"/>
        <v>6.2999999999999989</v>
      </c>
      <c r="H33" s="51" t="str">
        <f t="shared" si="1"/>
        <v>C+</v>
      </c>
      <c r="I33" s="17" t="s">
        <v>210</v>
      </c>
    </row>
    <row r="34" spans="1:9" ht="16.5" x14ac:dyDescent="0.25">
      <c r="A34" s="52">
        <v>20</v>
      </c>
      <c r="B34" s="16">
        <v>810010015</v>
      </c>
      <c r="C34" s="17" t="s">
        <v>231</v>
      </c>
      <c r="D34" s="17" t="s">
        <v>131</v>
      </c>
      <c r="E34" s="61">
        <v>5</v>
      </c>
      <c r="F34" s="50">
        <v>5</v>
      </c>
      <c r="G34" s="50">
        <f t="shared" si="0"/>
        <v>5</v>
      </c>
      <c r="H34" s="51" t="str">
        <f t="shared" si="1"/>
        <v>D+</v>
      </c>
      <c r="I34" s="17" t="s">
        <v>210</v>
      </c>
    </row>
    <row r="35" spans="1:9" ht="16.5" x14ac:dyDescent="0.25">
      <c r="A35" s="52">
        <v>21</v>
      </c>
      <c r="B35" s="16">
        <v>810050007</v>
      </c>
      <c r="C35" s="17" t="s">
        <v>232</v>
      </c>
      <c r="D35" s="17" t="s">
        <v>233</v>
      </c>
      <c r="E35" s="61">
        <v>7</v>
      </c>
      <c r="F35" s="50">
        <v>5</v>
      </c>
      <c r="G35" s="50">
        <f t="shared" si="0"/>
        <v>5.6</v>
      </c>
      <c r="H35" s="51" t="str">
        <f t="shared" si="1"/>
        <v>C</v>
      </c>
      <c r="I35" s="17" t="s">
        <v>234</v>
      </c>
    </row>
    <row r="36" spans="1:9" ht="16.5" x14ac:dyDescent="0.25">
      <c r="A36" s="48">
        <v>22</v>
      </c>
      <c r="B36" s="16">
        <v>810040108</v>
      </c>
      <c r="C36" s="17" t="s">
        <v>106</v>
      </c>
      <c r="D36" s="17" t="s">
        <v>212</v>
      </c>
      <c r="E36" s="61">
        <v>8</v>
      </c>
      <c r="F36" s="50">
        <v>4</v>
      </c>
      <c r="G36" s="50">
        <f t="shared" si="0"/>
        <v>5.1999999999999993</v>
      </c>
      <c r="H36" s="51" t="str">
        <f t="shared" si="1"/>
        <v>D+</v>
      </c>
      <c r="I36" s="17" t="s">
        <v>107</v>
      </c>
    </row>
    <row r="37" spans="1:9" ht="16.5" x14ac:dyDescent="0.25">
      <c r="A37" s="52">
        <v>23</v>
      </c>
      <c r="B37" s="16">
        <v>810040160</v>
      </c>
      <c r="C37" s="17" t="s">
        <v>222</v>
      </c>
      <c r="D37" s="17" t="s">
        <v>223</v>
      </c>
      <c r="E37" s="61">
        <v>8</v>
      </c>
      <c r="F37" s="50">
        <v>5.5</v>
      </c>
      <c r="G37" s="50">
        <f t="shared" si="0"/>
        <v>6.25</v>
      </c>
      <c r="H37" s="51" t="str">
        <f t="shared" si="1"/>
        <v>C+</v>
      </c>
      <c r="I37" s="17" t="s">
        <v>224</v>
      </c>
    </row>
    <row r="38" spans="1:9" ht="16.5" x14ac:dyDescent="0.25">
      <c r="A38" s="52">
        <v>24</v>
      </c>
      <c r="B38" s="16">
        <v>710020037</v>
      </c>
      <c r="C38" s="5" t="s">
        <v>218</v>
      </c>
      <c r="D38" s="5" t="s">
        <v>59</v>
      </c>
      <c r="E38" s="62">
        <v>4</v>
      </c>
      <c r="F38" s="50">
        <v>5.5</v>
      </c>
      <c r="G38" s="50">
        <f t="shared" si="0"/>
        <v>5.05</v>
      </c>
      <c r="H38" s="51" t="str">
        <f t="shared" si="1"/>
        <v>D+</v>
      </c>
      <c r="I38" s="17" t="s">
        <v>102</v>
      </c>
    </row>
    <row r="39" spans="1:9" ht="16.5" x14ac:dyDescent="0.25">
      <c r="A39" s="48">
        <v>25</v>
      </c>
      <c r="B39" s="16">
        <v>810020147</v>
      </c>
      <c r="C39" s="5" t="s">
        <v>217</v>
      </c>
      <c r="D39" s="5" t="s">
        <v>2</v>
      </c>
      <c r="E39" s="62">
        <v>6</v>
      </c>
      <c r="F39" s="50">
        <v>7</v>
      </c>
      <c r="G39" s="50">
        <f t="shared" si="0"/>
        <v>6.6999999999999993</v>
      </c>
      <c r="H39" s="51" t="str">
        <f t="shared" si="1"/>
        <v>C+</v>
      </c>
      <c r="I39" s="17" t="s">
        <v>216</v>
      </c>
    </row>
    <row r="40" spans="1:9" ht="16.5" x14ac:dyDescent="0.25">
      <c r="A40" s="52">
        <v>26</v>
      </c>
      <c r="B40" s="16">
        <v>810100024</v>
      </c>
      <c r="C40" s="5" t="s">
        <v>254</v>
      </c>
      <c r="D40" s="5" t="s">
        <v>255</v>
      </c>
      <c r="E40" s="62">
        <v>5</v>
      </c>
      <c r="F40" s="50">
        <v>6</v>
      </c>
      <c r="G40" s="50">
        <f t="shared" si="0"/>
        <v>5.6999999999999993</v>
      </c>
      <c r="H40" s="51" t="str">
        <f t="shared" si="1"/>
        <v>C</v>
      </c>
      <c r="I40" s="17" t="s">
        <v>256</v>
      </c>
    </row>
    <row r="41" spans="1:9" ht="16.5" x14ac:dyDescent="0.25">
      <c r="A41" s="52">
        <v>27</v>
      </c>
      <c r="B41" s="16">
        <v>810060040</v>
      </c>
      <c r="C41" s="5" t="s">
        <v>257</v>
      </c>
      <c r="D41" s="5" t="s">
        <v>101</v>
      </c>
      <c r="E41" s="62">
        <v>5</v>
      </c>
      <c r="F41" s="50">
        <v>5.5</v>
      </c>
      <c r="G41" s="50">
        <f t="shared" si="0"/>
        <v>5.35</v>
      </c>
      <c r="H41" s="51" t="str">
        <f t="shared" si="1"/>
        <v>D+</v>
      </c>
      <c r="I41" s="17" t="s">
        <v>258</v>
      </c>
    </row>
    <row r="42" spans="1:9" ht="16.5" x14ac:dyDescent="0.25">
      <c r="A42" s="48">
        <v>28</v>
      </c>
      <c r="B42" s="16">
        <v>810020139</v>
      </c>
      <c r="C42" s="5" t="s">
        <v>259</v>
      </c>
      <c r="D42" s="5" t="s">
        <v>260</v>
      </c>
      <c r="E42" s="62">
        <v>8</v>
      </c>
      <c r="F42" s="50">
        <v>6</v>
      </c>
      <c r="G42" s="50">
        <f t="shared" si="0"/>
        <v>6.6</v>
      </c>
      <c r="H42" s="51" t="str">
        <f t="shared" si="1"/>
        <v>C+</v>
      </c>
      <c r="I42" s="17" t="s">
        <v>216</v>
      </c>
    </row>
    <row r="43" spans="1:9" ht="16.5" x14ac:dyDescent="0.25">
      <c r="A43" s="52">
        <v>29</v>
      </c>
      <c r="B43" s="16">
        <v>810020134</v>
      </c>
      <c r="C43" s="5" t="s">
        <v>261</v>
      </c>
      <c r="D43" s="5" t="s">
        <v>139</v>
      </c>
      <c r="E43" s="62">
        <v>9</v>
      </c>
      <c r="F43" s="50">
        <v>6.5</v>
      </c>
      <c r="G43" s="50">
        <f t="shared" si="0"/>
        <v>7.25</v>
      </c>
      <c r="H43" s="51" t="str">
        <f t="shared" si="1"/>
        <v>B</v>
      </c>
      <c r="I43" s="17" t="s">
        <v>262</v>
      </c>
    </row>
    <row r="44" spans="1:9" ht="15.75" x14ac:dyDescent="0.25">
      <c r="A44" s="52">
        <v>30</v>
      </c>
      <c r="B44" s="18">
        <v>710020225</v>
      </c>
      <c r="C44" s="19" t="s">
        <v>268</v>
      </c>
      <c r="D44" s="19" t="s">
        <v>20</v>
      </c>
      <c r="E44" s="63">
        <v>5</v>
      </c>
      <c r="F44" s="50">
        <v>5</v>
      </c>
      <c r="G44" s="50">
        <f t="shared" si="0"/>
        <v>5</v>
      </c>
      <c r="H44" s="51" t="str">
        <f t="shared" si="1"/>
        <v>D+</v>
      </c>
      <c r="I44" s="20" t="s">
        <v>273</v>
      </c>
    </row>
    <row r="45" spans="1:9" ht="15.75" x14ac:dyDescent="0.25">
      <c r="A45" s="26"/>
      <c r="B45" s="26"/>
      <c r="C45" s="26"/>
      <c r="D45" s="26"/>
      <c r="E45" s="26"/>
      <c r="F45" s="26"/>
      <c r="G45" s="26"/>
      <c r="H45" s="26"/>
      <c r="I45" s="26"/>
    </row>
    <row r="46" spans="1:9" ht="15.75" x14ac:dyDescent="0.25">
      <c r="A46" s="53" t="s">
        <v>304</v>
      </c>
      <c r="B46" s="53"/>
      <c r="C46" s="53"/>
      <c r="D46" s="54">
        <v>30</v>
      </c>
      <c r="E46" s="55">
        <v>1</v>
      </c>
      <c r="F46" s="56"/>
      <c r="G46" s="26"/>
      <c r="H46" s="26"/>
      <c r="I46" s="26"/>
    </row>
    <row r="47" spans="1:9" ht="15.75" x14ac:dyDescent="0.25">
      <c r="A47" s="57" t="s">
        <v>305</v>
      </c>
      <c r="B47" s="57"/>
      <c r="C47" s="57"/>
      <c r="D47" s="58">
        <v>30</v>
      </c>
      <c r="E47" s="59">
        <f>D47/D46*E46</f>
        <v>1</v>
      </c>
      <c r="F47" s="60"/>
      <c r="G47" s="26"/>
      <c r="H47" s="26"/>
      <c r="I47" s="26"/>
    </row>
    <row r="48" spans="1:9" ht="15.75" x14ac:dyDescent="0.25">
      <c r="A48" s="57" t="s">
        <v>306</v>
      </c>
      <c r="B48" s="57"/>
      <c r="C48" s="57"/>
      <c r="D48" s="58">
        <v>0</v>
      </c>
      <c r="E48" s="59">
        <f>E46-E47</f>
        <v>0</v>
      </c>
      <c r="F48" s="60"/>
      <c r="G48" s="26"/>
      <c r="H48" s="26"/>
      <c r="I48" s="26"/>
    </row>
    <row r="49" spans="1:9" ht="15.75" x14ac:dyDescent="0.25">
      <c r="A49" s="30"/>
      <c r="B49" s="30"/>
      <c r="C49" s="31"/>
      <c r="D49" s="30"/>
      <c r="E49" s="29"/>
      <c r="F49" s="26"/>
      <c r="G49" s="26"/>
      <c r="H49" s="26"/>
      <c r="I49" s="26"/>
    </row>
    <row r="50" spans="1:9" ht="15.75" x14ac:dyDescent="0.25">
      <c r="A50" s="26"/>
      <c r="B50" s="26"/>
      <c r="C50" s="26"/>
      <c r="D50" s="1"/>
      <c r="E50" s="96"/>
      <c r="F50" s="90" t="s">
        <v>310</v>
      </c>
      <c r="G50" s="90"/>
      <c r="H50" s="90"/>
      <c r="I50" s="90"/>
    </row>
    <row r="51" spans="1:9" ht="15.75" x14ac:dyDescent="0.25">
      <c r="A51" s="91" t="s">
        <v>307</v>
      </c>
      <c r="B51" s="91"/>
      <c r="C51" s="91"/>
      <c r="D51" s="91"/>
      <c r="E51" s="1"/>
      <c r="F51" s="91" t="s">
        <v>308</v>
      </c>
      <c r="G51" s="91"/>
      <c r="H51" s="91"/>
      <c r="I51" s="91"/>
    </row>
    <row r="52" spans="1:9" ht="15.75" x14ac:dyDescent="0.25">
      <c r="A52" s="26"/>
      <c r="B52" s="26"/>
      <c r="C52" s="26"/>
      <c r="D52" s="26"/>
      <c r="E52" s="26"/>
      <c r="F52" s="26"/>
      <c r="G52" s="26"/>
      <c r="H52" s="26"/>
      <c r="I52" s="26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  <row r="56" spans="1:9" ht="16.5" x14ac:dyDescent="0.25">
      <c r="A56" s="92" t="s">
        <v>314</v>
      </c>
      <c r="B56" s="92"/>
      <c r="C56" s="92"/>
      <c r="D56" s="92"/>
      <c r="E56" s="97"/>
      <c r="F56" s="92" t="s">
        <v>309</v>
      </c>
      <c r="G56" s="92"/>
      <c r="H56" s="92"/>
      <c r="I56" s="92"/>
    </row>
  </sheetData>
  <mergeCells count="12">
    <mergeCell ref="A6:I6"/>
    <mergeCell ref="A51:D51"/>
    <mergeCell ref="A1:D1"/>
    <mergeCell ref="E1:I1"/>
    <mergeCell ref="A2:D2"/>
    <mergeCell ref="E2:I2"/>
    <mergeCell ref="A3:D3"/>
    <mergeCell ref="A4:D4"/>
    <mergeCell ref="F50:I50"/>
    <mergeCell ref="F51:I51"/>
    <mergeCell ref="A56:D56"/>
    <mergeCell ref="F56:I56"/>
  </mergeCells>
  <conditionalFormatting sqref="H15:H44">
    <cfRule type="cellIs" dxfId="5" priority="2" stopIfTrue="1" operator="equal">
      <formula>"F"</formula>
    </cfRule>
  </conditionalFormatting>
  <conditionalFormatting sqref="G15:G44">
    <cfRule type="expression" dxfId="4" priority="1" stopIfTrue="1">
      <formula>MAX(#REF!)&lt;4</formula>
    </cfRule>
  </conditionalFormatting>
  <pageMargins left="0" right="0" top="0.5" bottom="0.5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Normal="100" workbookViewId="0">
      <selection activeCell="F52" sqref="F52:I52"/>
    </sheetView>
  </sheetViews>
  <sheetFormatPr defaultRowHeight="15" x14ac:dyDescent="0.25"/>
  <cols>
    <col min="1" max="1" width="4.42578125" style="1" customWidth="1"/>
    <col min="2" max="2" width="14.85546875" style="1" customWidth="1"/>
    <col min="3" max="3" width="23.140625" style="1" customWidth="1"/>
    <col min="4" max="4" width="9.140625" style="1"/>
    <col min="5" max="5" width="9.5703125" style="1" customWidth="1"/>
    <col min="6" max="7" width="9.140625" style="1"/>
    <col min="8" max="8" width="12.42578125" style="1" customWidth="1"/>
    <col min="9" max="9" width="17.28515625" style="1" customWidth="1"/>
    <col min="10" max="16384" width="9.140625" style="1"/>
  </cols>
  <sheetData>
    <row r="1" spans="1:9" ht="15.75" x14ac:dyDescent="0.25">
      <c r="A1" s="91" t="s">
        <v>282</v>
      </c>
      <c r="B1" s="91"/>
      <c r="C1" s="91"/>
      <c r="D1" s="91"/>
      <c r="E1" s="91" t="s">
        <v>283</v>
      </c>
      <c r="F1" s="91"/>
      <c r="G1" s="91"/>
      <c r="H1" s="91"/>
      <c r="I1" s="91"/>
    </row>
    <row r="2" spans="1:9" ht="15.75" x14ac:dyDescent="0.25">
      <c r="A2" s="91" t="s">
        <v>284</v>
      </c>
      <c r="B2" s="91"/>
      <c r="C2" s="91"/>
      <c r="D2" s="91"/>
      <c r="E2" s="93" t="s">
        <v>285</v>
      </c>
      <c r="F2" s="93"/>
      <c r="G2" s="93"/>
      <c r="H2" s="93"/>
      <c r="I2" s="93"/>
    </row>
    <row r="3" spans="1:9" ht="15.75" x14ac:dyDescent="0.25">
      <c r="A3" s="91" t="s">
        <v>286</v>
      </c>
      <c r="B3" s="91"/>
      <c r="C3" s="91"/>
      <c r="D3" s="91"/>
      <c r="E3" s="26"/>
      <c r="F3" s="26"/>
      <c r="G3" s="26"/>
      <c r="H3" s="26"/>
      <c r="I3" s="26"/>
    </row>
    <row r="4" spans="1:9" ht="15.75" x14ac:dyDescent="0.25">
      <c r="A4" s="91" t="s">
        <v>287</v>
      </c>
      <c r="B4" s="91"/>
      <c r="C4" s="91"/>
      <c r="D4" s="91"/>
      <c r="E4" s="26"/>
      <c r="F4" s="26"/>
      <c r="G4" s="26"/>
      <c r="H4" s="26"/>
      <c r="I4" s="26"/>
    </row>
    <row r="5" spans="1:9" ht="15.75" x14ac:dyDescent="0.25">
      <c r="A5" s="27"/>
      <c r="B5" s="27"/>
      <c r="C5" s="27"/>
      <c r="D5" s="27"/>
      <c r="E5" s="26"/>
      <c r="F5" s="26"/>
      <c r="G5" s="26"/>
      <c r="H5" s="26"/>
      <c r="I5" s="26"/>
    </row>
    <row r="6" spans="1:9" ht="19.5" x14ac:dyDescent="0.3">
      <c r="A6" s="94" t="s">
        <v>288</v>
      </c>
      <c r="B6" s="94"/>
      <c r="C6" s="94"/>
      <c r="D6" s="94"/>
      <c r="E6" s="94"/>
      <c r="F6" s="94"/>
      <c r="G6" s="94"/>
      <c r="H6" s="94"/>
      <c r="I6" s="94"/>
    </row>
    <row r="7" spans="1:9" ht="15.75" x14ac:dyDescent="0.25">
      <c r="A7" s="27"/>
      <c r="B7" s="27"/>
      <c r="C7" s="27"/>
      <c r="D7" s="27"/>
      <c r="E7" s="27"/>
      <c r="F7" s="27"/>
      <c r="G7" s="27"/>
      <c r="H7" s="27"/>
      <c r="I7" s="27"/>
    </row>
    <row r="8" spans="1:9" ht="15.75" x14ac:dyDescent="0.25">
      <c r="A8" s="28" t="s">
        <v>289</v>
      </c>
      <c r="B8" s="28"/>
      <c r="C8" s="28" t="s">
        <v>290</v>
      </c>
      <c r="D8" s="28"/>
      <c r="E8" s="28" t="s">
        <v>291</v>
      </c>
      <c r="F8" s="28"/>
      <c r="G8" s="29">
        <v>3</v>
      </c>
      <c r="H8" s="29"/>
      <c r="I8" s="29"/>
    </row>
    <row r="9" spans="1:9" ht="15.75" x14ac:dyDescent="0.25">
      <c r="A9" s="28" t="s">
        <v>292</v>
      </c>
      <c r="B9" s="28"/>
      <c r="C9" s="28" t="s">
        <v>317</v>
      </c>
      <c r="D9" s="28"/>
      <c r="E9" s="28" t="s">
        <v>293</v>
      </c>
      <c r="F9" s="28"/>
      <c r="G9" s="95" t="s">
        <v>312</v>
      </c>
      <c r="H9" s="29"/>
      <c r="I9" s="29"/>
    </row>
    <row r="10" spans="1:9" ht="15.75" x14ac:dyDescent="0.25">
      <c r="A10" s="28" t="s">
        <v>294</v>
      </c>
      <c r="B10" s="28"/>
      <c r="C10" s="28" t="s">
        <v>309</v>
      </c>
      <c r="D10" s="28"/>
      <c r="E10" s="30" t="s">
        <v>295</v>
      </c>
      <c r="F10" s="31"/>
      <c r="G10" s="31" t="s">
        <v>296</v>
      </c>
      <c r="H10" s="26"/>
      <c r="I10" s="26"/>
    </row>
    <row r="11" spans="1:9" ht="15.75" x14ac:dyDescent="0.25">
      <c r="A11" s="26"/>
      <c r="B11" s="26"/>
      <c r="C11" s="26"/>
      <c r="D11" s="26"/>
      <c r="E11" s="26"/>
      <c r="F11" s="26"/>
      <c r="G11" s="26"/>
      <c r="H11" s="26"/>
      <c r="I11" s="26"/>
    </row>
    <row r="12" spans="1:9" ht="47.25" x14ac:dyDescent="0.25">
      <c r="A12" s="32" t="s">
        <v>0</v>
      </c>
      <c r="B12" s="33" t="s">
        <v>297</v>
      </c>
      <c r="C12" s="34" t="s">
        <v>298</v>
      </c>
      <c r="D12" s="35"/>
      <c r="E12" s="36" t="s">
        <v>299</v>
      </c>
      <c r="F12" s="36" t="s">
        <v>300</v>
      </c>
      <c r="G12" s="37" t="s">
        <v>301</v>
      </c>
      <c r="H12" s="38"/>
      <c r="I12" s="39" t="s">
        <v>1</v>
      </c>
    </row>
    <row r="13" spans="1:9" ht="15.75" x14ac:dyDescent="0.25">
      <c r="A13" s="40"/>
      <c r="B13" s="41"/>
      <c r="C13" s="42"/>
      <c r="D13" s="43"/>
      <c r="E13" s="44">
        <v>0.3</v>
      </c>
      <c r="F13" s="44">
        <v>0.7</v>
      </c>
      <c r="G13" s="45" t="s">
        <v>302</v>
      </c>
      <c r="H13" s="45" t="s">
        <v>303</v>
      </c>
      <c r="I13" s="46"/>
    </row>
    <row r="14" spans="1:9" ht="15.75" x14ac:dyDescent="0.25">
      <c r="A14" s="47">
        <v>1</v>
      </c>
      <c r="B14" s="33">
        <v>2</v>
      </c>
      <c r="C14" s="33">
        <v>3</v>
      </c>
      <c r="D14" s="33"/>
      <c r="E14" s="47">
        <v>4</v>
      </c>
      <c r="F14" s="47">
        <v>5</v>
      </c>
      <c r="G14" s="47">
        <v>6</v>
      </c>
      <c r="H14" s="33">
        <v>7</v>
      </c>
      <c r="I14" s="45">
        <v>8</v>
      </c>
    </row>
    <row r="15" spans="1:9" s="69" customFormat="1" ht="16.5" x14ac:dyDescent="0.25">
      <c r="A15" s="64">
        <v>1</v>
      </c>
      <c r="B15" s="65">
        <v>250020209</v>
      </c>
      <c r="C15" s="66" t="s">
        <v>32</v>
      </c>
      <c r="D15" s="66" t="s">
        <v>5</v>
      </c>
      <c r="E15" s="74">
        <v>5</v>
      </c>
      <c r="F15" s="70">
        <v>6</v>
      </c>
      <c r="G15" s="67">
        <f>E15*$E$13+F15*$F$13</f>
        <v>5.6999999999999993</v>
      </c>
      <c r="H15" s="68" t="str">
        <f>IF(G15&lt;4,"F",IF(G15&lt;=4.9,"D",IF(G15&lt;=5.4,"D+",IF(G15&lt;=5.9,"C",IF(G15&lt;=6.9,"C+",IF(G15&lt;=7.9,"B",IF(G15&lt;=8.4,"B+","A")))))))</f>
        <v>C</v>
      </c>
      <c r="I15" s="3" t="s">
        <v>19</v>
      </c>
    </row>
    <row r="16" spans="1:9" ht="16.5" x14ac:dyDescent="0.25">
      <c r="A16" s="52">
        <v>2</v>
      </c>
      <c r="B16" s="4">
        <v>250020290</v>
      </c>
      <c r="C16" s="3" t="s">
        <v>123</v>
      </c>
      <c r="D16" s="3" t="s">
        <v>124</v>
      </c>
      <c r="E16" s="74">
        <v>8</v>
      </c>
      <c r="F16" s="50">
        <v>7</v>
      </c>
      <c r="G16" s="50">
        <f t="shared" ref="G16:G44" si="0">E16*$E$13+F16*$F$13</f>
        <v>7.2999999999999989</v>
      </c>
      <c r="H16" s="51" t="str">
        <f t="shared" ref="H16:H44" si="1">IF(G16&lt;4,"F",IF(G16&lt;=4.9,"D",IF(G16&lt;=5.4,"D+",IF(G16&lt;=5.9,"C",IF(G16&lt;=6.9,"C+",IF(G16&lt;=7.9,"B",IF(G16&lt;=8.4,"B+","A")))))))</f>
        <v>B</v>
      </c>
      <c r="I16" s="3" t="s">
        <v>100</v>
      </c>
    </row>
    <row r="17" spans="1:9" ht="16.5" x14ac:dyDescent="0.25">
      <c r="A17" s="52">
        <v>3</v>
      </c>
      <c r="B17" s="4">
        <v>250020295</v>
      </c>
      <c r="C17" s="3" t="s">
        <v>251</v>
      </c>
      <c r="D17" s="3" t="s">
        <v>225</v>
      </c>
      <c r="E17" s="74">
        <v>9</v>
      </c>
      <c r="F17" s="50">
        <v>8</v>
      </c>
      <c r="G17" s="50">
        <f t="shared" si="0"/>
        <v>8.2999999999999989</v>
      </c>
      <c r="H17" s="51" t="str">
        <f t="shared" si="1"/>
        <v>B+</v>
      </c>
      <c r="I17" s="3" t="s">
        <v>100</v>
      </c>
    </row>
    <row r="18" spans="1:9" s="69" customFormat="1" ht="16.5" x14ac:dyDescent="0.25">
      <c r="A18" s="64">
        <v>4</v>
      </c>
      <c r="B18" s="65">
        <v>250050039</v>
      </c>
      <c r="C18" s="66" t="s">
        <v>60</v>
      </c>
      <c r="D18" s="66" t="s">
        <v>10</v>
      </c>
      <c r="E18" s="74">
        <v>8</v>
      </c>
      <c r="F18" s="67">
        <v>7</v>
      </c>
      <c r="G18" s="67">
        <f t="shared" si="0"/>
        <v>7.2999999999999989</v>
      </c>
      <c r="H18" s="68" t="str">
        <f t="shared" si="1"/>
        <v>B</v>
      </c>
      <c r="I18" s="3" t="s">
        <v>248</v>
      </c>
    </row>
    <row r="19" spans="1:9" ht="16.5" x14ac:dyDescent="0.25">
      <c r="A19" s="52">
        <v>5</v>
      </c>
      <c r="B19" s="4">
        <v>250060020</v>
      </c>
      <c r="C19" s="3" t="s">
        <v>63</v>
      </c>
      <c r="D19" s="3" t="s">
        <v>64</v>
      </c>
      <c r="E19" s="74">
        <v>9</v>
      </c>
      <c r="F19" s="50">
        <v>6</v>
      </c>
      <c r="G19" s="50">
        <f t="shared" si="0"/>
        <v>6.8999999999999986</v>
      </c>
      <c r="H19" s="51" t="str">
        <f t="shared" si="1"/>
        <v>C+</v>
      </c>
      <c r="I19" s="3" t="s">
        <v>65</v>
      </c>
    </row>
    <row r="20" spans="1:9" ht="16.5" x14ac:dyDescent="0.25">
      <c r="A20" s="52">
        <v>6</v>
      </c>
      <c r="B20" s="4">
        <v>250060009</v>
      </c>
      <c r="C20" s="3" t="s">
        <v>66</v>
      </c>
      <c r="D20" s="3" t="s">
        <v>67</v>
      </c>
      <c r="E20" s="74">
        <v>7</v>
      </c>
      <c r="F20" s="50">
        <v>6.5</v>
      </c>
      <c r="G20" s="50">
        <f t="shared" si="0"/>
        <v>6.65</v>
      </c>
      <c r="H20" s="51" t="str">
        <f t="shared" si="1"/>
        <v>C+</v>
      </c>
      <c r="I20" s="3" t="s">
        <v>65</v>
      </c>
    </row>
    <row r="21" spans="1:9" ht="16.5" x14ac:dyDescent="0.25">
      <c r="A21" s="48">
        <v>7</v>
      </c>
      <c r="B21" s="4">
        <v>250060040</v>
      </c>
      <c r="C21" s="3" t="s">
        <v>68</v>
      </c>
      <c r="D21" s="3" t="s">
        <v>69</v>
      </c>
      <c r="E21" s="74">
        <v>9</v>
      </c>
      <c r="F21" s="50">
        <v>7</v>
      </c>
      <c r="G21" s="50">
        <f t="shared" si="0"/>
        <v>7.6</v>
      </c>
      <c r="H21" s="51" t="str">
        <f t="shared" si="1"/>
        <v>B</v>
      </c>
      <c r="I21" s="3" t="s">
        <v>65</v>
      </c>
    </row>
    <row r="22" spans="1:9" ht="16.5" x14ac:dyDescent="0.25">
      <c r="A22" s="52">
        <v>8</v>
      </c>
      <c r="B22" s="4">
        <v>250060001</v>
      </c>
      <c r="C22" s="3" t="s">
        <v>70</v>
      </c>
      <c r="D22" s="3" t="s">
        <v>71</v>
      </c>
      <c r="E22" s="74">
        <v>8</v>
      </c>
      <c r="F22" s="50">
        <v>6</v>
      </c>
      <c r="G22" s="50">
        <f t="shared" si="0"/>
        <v>6.6</v>
      </c>
      <c r="H22" s="51" t="str">
        <f t="shared" si="1"/>
        <v>C+</v>
      </c>
      <c r="I22" s="3" t="s">
        <v>65</v>
      </c>
    </row>
    <row r="23" spans="1:9" ht="16.5" x14ac:dyDescent="0.25">
      <c r="A23" s="52">
        <v>9</v>
      </c>
      <c r="B23" s="4">
        <v>250060008</v>
      </c>
      <c r="C23" s="3" t="s">
        <v>72</v>
      </c>
      <c r="D23" s="3" t="s">
        <v>73</v>
      </c>
      <c r="E23" s="74">
        <v>5.5</v>
      </c>
      <c r="F23" s="50">
        <v>7</v>
      </c>
      <c r="G23" s="50">
        <f t="shared" si="0"/>
        <v>6.5499999999999989</v>
      </c>
      <c r="H23" s="51" t="str">
        <f t="shared" si="1"/>
        <v>C+</v>
      </c>
      <c r="I23" s="3" t="s">
        <v>65</v>
      </c>
    </row>
    <row r="24" spans="1:9" ht="16.5" x14ac:dyDescent="0.25">
      <c r="A24" s="48">
        <v>10</v>
      </c>
      <c r="B24" s="4">
        <v>250060031</v>
      </c>
      <c r="C24" s="3" t="s">
        <v>75</v>
      </c>
      <c r="D24" s="3" t="s">
        <v>50</v>
      </c>
      <c r="E24" s="74">
        <v>6</v>
      </c>
      <c r="F24" s="50">
        <v>7</v>
      </c>
      <c r="G24" s="50">
        <f t="shared" si="0"/>
        <v>6.6999999999999993</v>
      </c>
      <c r="H24" s="51" t="str">
        <f t="shared" si="1"/>
        <v>C+</v>
      </c>
      <c r="I24" s="3" t="s">
        <v>65</v>
      </c>
    </row>
    <row r="25" spans="1:9" s="69" customFormat="1" ht="16.5" x14ac:dyDescent="0.25">
      <c r="A25" s="71">
        <v>11</v>
      </c>
      <c r="B25" s="65">
        <v>250060035</v>
      </c>
      <c r="C25" s="66" t="s">
        <v>118</v>
      </c>
      <c r="D25" s="66" t="s">
        <v>119</v>
      </c>
      <c r="E25" s="74">
        <v>5</v>
      </c>
      <c r="F25" s="67">
        <v>6</v>
      </c>
      <c r="G25" s="67">
        <f t="shared" si="0"/>
        <v>5.6999999999999993</v>
      </c>
      <c r="H25" s="68" t="str">
        <f t="shared" si="1"/>
        <v>C</v>
      </c>
      <c r="I25" s="3" t="s">
        <v>65</v>
      </c>
    </row>
    <row r="26" spans="1:9" ht="16.5" x14ac:dyDescent="0.25">
      <c r="A26" s="52">
        <v>12</v>
      </c>
      <c r="B26" s="4">
        <v>250060004</v>
      </c>
      <c r="C26" s="3" t="s">
        <v>120</v>
      </c>
      <c r="D26" s="3" t="s">
        <v>55</v>
      </c>
      <c r="E26" s="74">
        <v>6</v>
      </c>
      <c r="F26" s="50">
        <v>6</v>
      </c>
      <c r="G26" s="50">
        <f t="shared" si="0"/>
        <v>5.9999999999999991</v>
      </c>
      <c r="H26" s="51" t="str">
        <f t="shared" si="1"/>
        <v>C+</v>
      </c>
      <c r="I26" s="3" t="s">
        <v>65</v>
      </c>
    </row>
    <row r="27" spans="1:9" ht="16.5" x14ac:dyDescent="0.25">
      <c r="A27" s="48">
        <v>13</v>
      </c>
      <c r="B27" s="4">
        <v>250020050</v>
      </c>
      <c r="C27" s="3" t="s">
        <v>115</v>
      </c>
      <c r="D27" s="3" t="s">
        <v>116</v>
      </c>
      <c r="E27" s="74">
        <v>6</v>
      </c>
      <c r="F27" s="50">
        <v>7</v>
      </c>
      <c r="G27" s="50">
        <f t="shared" si="0"/>
        <v>6.6999999999999993</v>
      </c>
      <c r="H27" s="51" t="str">
        <f t="shared" si="1"/>
        <v>C+</v>
      </c>
      <c r="I27" s="3" t="s">
        <v>100</v>
      </c>
    </row>
    <row r="28" spans="1:9" ht="16.5" x14ac:dyDescent="0.25">
      <c r="A28" s="52">
        <v>14</v>
      </c>
      <c r="B28" s="4">
        <v>250020291</v>
      </c>
      <c r="C28" s="3" t="s">
        <v>121</v>
      </c>
      <c r="D28" s="3" t="s">
        <v>99</v>
      </c>
      <c r="E28" s="74">
        <v>6</v>
      </c>
      <c r="F28" s="50">
        <v>6</v>
      </c>
      <c r="G28" s="50">
        <f t="shared" si="0"/>
        <v>5.9999999999999991</v>
      </c>
      <c r="H28" s="51" t="str">
        <f t="shared" si="1"/>
        <v>C+</v>
      </c>
      <c r="I28" s="3" t="s">
        <v>122</v>
      </c>
    </row>
    <row r="29" spans="1:9" ht="16.5" x14ac:dyDescent="0.25">
      <c r="A29" s="52">
        <v>15</v>
      </c>
      <c r="B29" s="4">
        <v>250060061</v>
      </c>
      <c r="C29" s="3" t="s">
        <v>56</v>
      </c>
      <c r="D29" s="3" t="s">
        <v>57</v>
      </c>
      <c r="E29" s="74">
        <v>7</v>
      </c>
      <c r="F29" s="50">
        <v>6</v>
      </c>
      <c r="G29" s="50">
        <f t="shared" si="0"/>
        <v>6.2999999999999989</v>
      </c>
      <c r="H29" s="51" t="str">
        <f t="shared" si="1"/>
        <v>C+</v>
      </c>
      <c r="I29" s="3" t="s">
        <v>31</v>
      </c>
    </row>
    <row r="30" spans="1:9" ht="16.5" x14ac:dyDescent="0.25">
      <c r="A30" s="48">
        <v>16</v>
      </c>
      <c r="B30" s="4">
        <v>250060080</v>
      </c>
      <c r="C30" s="3" t="s">
        <v>58</v>
      </c>
      <c r="D30" s="3" t="s">
        <v>59</v>
      </c>
      <c r="E30" s="74">
        <v>9</v>
      </c>
      <c r="F30" s="50">
        <v>5.5</v>
      </c>
      <c r="G30" s="50">
        <f t="shared" si="0"/>
        <v>6.5499999999999989</v>
      </c>
      <c r="H30" s="51" t="str">
        <f t="shared" si="1"/>
        <v>C+</v>
      </c>
      <c r="I30" s="3" t="s">
        <v>31</v>
      </c>
    </row>
    <row r="31" spans="1:9" ht="16.5" x14ac:dyDescent="0.25">
      <c r="A31" s="52">
        <v>17</v>
      </c>
      <c r="B31" s="4">
        <v>250060079</v>
      </c>
      <c r="C31" s="3" t="s">
        <v>12</v>
      </c>
      <c r="D31" s="3" t="s">
        <v>59</v>
      </c>
      <c r="E31" s="74">
        <v>6</v>
      </c>
      <c r="F31" s="50">
        <v>6</v>
      </c>
      <c r="G31" s="50">
        <f t="shared" si="0"/>
        <v>5.9999999999999991</v>
      </c>
      <c r="H31" s="51" t="str">
        <f t="shared" si="1"/>
        <v>C+</v>
      </c>
      <c r="I31" s="3" t="s">
        <v>31</v>
      </c>
    </row>
    <row r="32" spans="1:9" ht="16.5" x14ac:dyDescent="0.25">
      <c r="A32" s="52">
        <v>18</v>
      </c>
      <c r="B32" s="9">
        <v>350090044</v>
      </c>
      <c r="C32" s="10" t="s">
        <v>51</v>
      </c>
      <c r="D32" s="10" t="s">
        <v>52</v>
      </c>
      <c r="E32" s="75">
        <v>5</v>
      </c>
      <c r="F32" s="50">
        <v>6.5</v>
      </c>
      <c r="G32" s="50">
        <f t="shared" si="0"/>
        <v>6.05</v>
      </c>
      <c r="H32" s="51" t="str">
        <f t="shared" si="1"/>
        <v>C+</v>
      </c>
      <c r="I32" s="10" t="s">
        <v>37</v>
      </c>
    </row>
    <row r="33" spans="1:9" ht="16.5" x14ac:dyDescent="0.25">
      <c r="A33" s="48">
        <v>19</v>
      </c>
      <c r="B33" s="9">
        <v>350090039</v>
      </c>
      <c r="C33" s="10" t="s">
        <v>53</v>
      </c>
      <c r="D33" s="10" t="s">
        <v>54</v>
      </c>
      <c r="E33" s="75">
        <v>5</v>
      </c>
      <c r="F33" s="50">
        <v>5</v>
      </c>
      <c r="G33" s="50">
        <f t="shared" si="0"/>
        <v>5</v>
      </c>
      <c r="H33" s="51" t="str">
        <f t="shared" si="1"/>
        <v>D+</v>
      </c>
      <c r="I33" s="10" t="s">
        <v>37</v>
      </c>
    </row>
    <row r="34" spans="1:9" ht="16.5" x14ac:dyDescent="0.25">
      <c r="A34" s="52">
        <v>20</v>
      </c>
      <c r="B34" s="9">
        <v>350090036</v>
      </c>
      <c r="C34" s="10" t="s">
        <v>61</v>
      </c>
      <c r="D34" s="10" t="s">
        <v>46</v>
      </c>
      <c r="E34" s="75">
        <v>6</v>
      </c>
      <c r="F34" s="50">
        <v>5.5</v>
      </c>
      <c r="G34" s="50">
        <f t="shared" si="0"/>
        <v>5.6499999999999995</v>
      </c>
      <c r="H34" s="51" t="str">
        <f t="shared" si="1"/>
        <v>C</v>
      </c>
      <c r="I34" s="10" t="s">
        <v>37</v>
      </c>
    </row>
    <row r="35" spans="1:9" ht="16.5" x14ac:dyDescent="0.25">
      <c r="A35" s="52">
        <v>21</v>
      </c>
      <c r="B35" s="9">
        <v>350090006</v>
      </c>
      <c r="C35" s="10" t="s">
        <v>35</v>
      </c>
      <c r="D35" s="10" t="s">
        <v>36</v>
      </c>
      <c r="E35" s="75">
        <v>6</v>
      </c>
      <c r="F35" s="50">
        <v>5.5</v>
      </c>
      <c r="G35" s="50">
        <f t="shared" si="0"/>
        <v>5.6499999999999995</v>
      </c>
      <c r="H35" s="51" t="str">
        <f t="shared" si="1"/>
        <v>C</v>
      </c>
      <c r="I35" s="10" t="s">
        <v>37</v>
      </c>
    </row>
    <row r="36" spans="1:9" ht="16.5" x14ac:dyDescent="0.25">
      <c r="A36" s="48">
        <v>22</v>
      </c>
      <c r="B36" s="9">
        <v>350090021</v>
      </c>
      <c r="C36" s="10" t="s">
        <v>38</v>
      </c>
      <c r="D36" s="10" t="s">
        <v>62</v>
      </c>
      <c r="E36" s="75">
        <v>5</v>
      </c>
      <c r="F36" s="50">
        <v>6</v>
      </c>
      <c r="G36" s="50">
        <f t="shared" si="0"/>
        <v>5.6999999999999993</v>
      </c>
      <c r="H36" s="51" t="str">
        <f t="shared" si="1"/>
        <v>C</v>
      </c>
      <c r="I36" s="10" t="s">
        <v>37</v>
      </c>
    </row>
    <row r="37" spans="1:9" s="69" customFormat="1" ht="16.5" x14ac:dyDescent="0.25">
      <c r="A37" s="71">
        <v>23</v>
      </c>
      <c r="B37" s="72">
        <v>350090091</v>
      </c>
      <c r="C37" s="73" t="s">
        <v>242</v>
      </c>
      <c r="D37" s="73" t="s">
        <v>44</v>
      </c>
      <c r="E37" s="75">
        <v>5</v>
      </c>
      <c r="F37" s="67">
        <v>6</v>
      </c>
      <c r="G37" s="67">
        <f t="shared" si="0"/>
        <v>5.6999999999999993</v>
      </c>
      <c r="H37" s="68" t="str">
        <f t="shared" si="1"/>
        <v>C</v>
      </c>
      <c r="I37" s="10" t="s">
        <v>229</v>
      </c>
    </row>
    <row r="38" spans="1:9" ht="16.5" x14ac:dyDescent="0.25">
      <c r="A38" s="52">
        <v>24</v>
      </c>
      <c r="B38" s="9">
        <v>350110080</v>
      </c>
      <c r="C38" s="10" t="s">
        <v>109</v>
      </c>
      <c r="D38" s="10" t="s">
        <v>110</v>
      </c>
      <c r="E38" s="75">
        <v>6</v>
      </c>
      <c r="F38" s="50">
        <v>4.5</v>
      </c>
      <c r="G38" s="50">
        <f t="shared" si="0"/>
        <v>4.9499999999999993</v>
      </c>
      <c r="H38" s="51" t="str">
        <f t="shared" si="1"/>
        <v>D+</v>
      </c>
      <c r="I38" s="10" t="s">
        <v>87</v>
      </c>
    </row>
    <row r="39" spans="1:9" ht="16.5" x14ac:dyDescent="0.25">
      <c r="A39" s="48">
        <v>25</v>
      </c>
      <c r="B39" s="9">
        <v>350110034</v>
      </c>
      <c r="C39" s="10" t="s">
        <v>111</v>
      </c>
      <c r="D39" s="10" t="s">
        <v>110</v>
      </c>
      <c r="E39" s="75">
        <v>8</v>
      </c>
      <c r="F39" s="50">
        <v>7.5</v>
      </c>
      <c r="G39" s="50">
        <f t="shared" si="0"/>
        <v>7.65</v>
      </c>
      <c r="H39" s="51" t="str">
        <f t="shared" si="1"/>
        <v>B</v>
      </c>
      <c r="I39" s="10" t="s">
        <v>112</v>
      </c>
    </row>
    <row r="40" spans="1:9" ht="16.5" x14ac:dyDescent="0.25">
      <c r="A40" s="52">
        <v>26</v>
      </c>
      <c r="B40" s="9">
        <v>350110011</v>
      </c>
      <c r="C40" s="10" t="s">
        <v>113</v>
      </c>
      <c r="D40" s="10" t="s">
        <v>114</v>
      </c>
      <c r="E40" s="75">
        <v>5</v>
      </c>
      <c r="F40" s="50">
        <v>6</v>
      </c>
      <c r="G40" s="50">
        <f t="shared" si="0"/>
        <v>5.6999999999999993</v>
      </c>
      <c r="H40" s="51" t="str">
        <f t="shared" si="1"/>
        <v>C</v>
      </c>
      <c r="I40" s="10" t="s">
        <v>112</v>
      </c>
    </row>
    <row r="41" spans="1:9" ht="16.5" x14ac:dyDescent="0.25">
      <c r="A41" s="52">
        <v>27</v>
      </c>
      <c r="B41" s="4">
        <v>350030080</v>
      </c>
      <c r="C41" s="3" t="s">
        <v>97</v>
      </c>
      <c r="D41" s="3" t="s">
        <v>7</v>
      </c>
      <c r="E41" s="74">
        <v>6</v>
      </c>
      <c r="F41" s="50">
        <v>7</v>
      </c>
      <c r="G41" s="50">
        <f t="shared" si="0"/>
        <v>6.6999999999999993</v>
      </c>
      <c r="H41" s="51" t="str">
        <f t="shared" si="1"/>
        <v>C+</v>
      </c>
      <c r="I41" s="3" t="s">
        <v>281</v>
      </c>
    </row>
    <row r="42" spans="1:9" ht="16.5" x14ac:dyDescent="0.25">
      <c r="A42" s="48">
        <v>28</v>
      </c>
      <c r="B42" s="4">
        <v>350100145</v>
      </c>
      <c r="C42" s="3" t="s">
        <v>74</v>
      </c>
      <c r="D42" s="3" t="s">
        <v>76</v>
      </c>
      <c r="E42" s="74">
        <v>6</v>
      </c>
      <c r="F42" s="50">
        <v>6</v>
      </c>
      <c r="G42" s="50">
        <f t="shared" si="0"/>
        <v>5.9999999999999991</v>
      </c>
      <c r="H42" s="51" t="str">
        <f t="shared" si="1"/>
        <v>C+</v>
      </c>
      <c r="I42" s="3" t="s">
        <v>77</v>
      </c>
    </row>
    <row r="43" spans="1:9" ht="16.5" x14ac:dyDescent="0.25">
      <c r="A43" s="52">
        <v>29</v>
      </c>
      <c r="B43" s="4">
        <v>350100160</v>
      </c>
      <c r="C43" s="3" t="s">
        <v>78</v>
      </c>
      <c r="D43" s="3" t="s">
        <v>79</v>
      </c>
      <c r="E43" s="74">
        <v>5</v>
      </c>
      <c r="F43" s="50">
        <v>5</v>
      </c>
      <c r="G43" s="50">
        <f t="shared" si="0"/>
        <v>5</v>
      </c>
      <c r="H43" s="51" t="str">
        <f t="shared" si="1"/>
        <v>D+</v>
      </c>
      <c r="I43" s="3" t="s">
        <v>42</v>
      </c>
    </row>
    <row r="44" spans="1:9" ht="16.5" x14ac:dyDescent="0.25">
      <c r="A44" s="52">
        <v>30</v>
      </c>
      <c r="B44" s="9">
        <v>450010066</v>
      </c>
      <c r="C44" s="10" t="s">
        <v>244</v>
      </c>
      <c r="D44" s="10" t="s">
        <v>245</v>
      </c>
      <c r="E44" s="75">
        <v>6</v>
      </c>
      <c r="F44" s="50">
        <v>5</v>
      </c>
      <c r="G44" s="50">
        <f t="shared" si="0"/>
        <v>5.3</v>
      </c>
      <c r="H44" s="51" t="str">
        <f t="shared" si="1"/>
        <v>D+</v>
      </c>
      <c r="I44" s="10" t="s">
        <v>249</v>
      </c>
    </row>
    <row r="45" spans="1:9" ht="16.5" x14ac:dyDescent="0.25">
      <c r="A45" s="52">
        <v>31</v>
      </c>
      <c r="B45" s="4">
        <v>450060028</v>
      </c>
      <c r="C45" s="3" t="s">
        <v>24</v>
      </c>
      <c r="D45" s="3" t="s">
        <v>250</v>
      </c>
      <c r="E45" s="74">
        <v>6</v>
      </c>
      <c r="F45" s="50">
        <v>6.5</v>
      </c>
      <c r="G45" s="50">
        <f t="shared" ref="G45:G46" si="2">E45*$E$13+F45*$F$13</f>
        <v>6.35</v>
      </c>
      <c r="H45" s="51" t="str">
        <f t="shared" ref="H45:H46" si="3">IF(G45&lt;4,"F",IF(G45&lt;=4.9,"D",IF(G45&lt;=5.4,"D+",IF(G45&lt;=5.9,"C",IF(G45&lt;=6.9,"C+",IF(G45&lt;=7.9,"B",IF(G45&lt;=8.4,"B+","A")))))))</f>
        <v>C+</v>
      </c>
      <c r="I45" s="3" t="s">
        <v>26</v>
      </c>
    </row>
    <row r="46" spans="1:9" ht="16.5" x14ac:dyDescent="0.25">
      <c r="A46" s="52">
        <v>32</v>
      </c>
      <c r="B46" s="98">
        <v>250050071</v>
      </c>
      <c r="C46" s="12" t="s">
        <v>278</v>
      </c>
      <c r="D46" s="12" t="s">
        <v>279</v>
      </c>
      <c r="E46" s="76">
        <v>7</v>
      </c>
      <c r="F46" s="77">
        <v>5</v>
      </c>
      <c r="G46" s="50">
        <f t="shared" si="2"/>
        <v>5.6</v>
      </c>
      <c r="H46" s="51" t="str">
        <f t="shared" si="3"/>
        <v>C</v>
      </c>
      <c r="I46" s="12" t="s">
        <v>280</v>
      </c>
    </row>
    <row r="47" spans="1:9" ht="15.75" x14ac:dyDescent="0.25">
      <c r="A47" s="26"/>
      <c r="B47" s="26"/>
      <c r="C47" s="26"/>
      <c r="D47" s="26"/>
      <c r="E47" s="26"/>
      <c r="F47" s="26"/>
      <c r="G47" s="26"/>
      <c r="H47" s="26"/>
      <c r="I47" s="26"/>
    </row>
    <row r="48" spans="1:9" ht="15.75" x14ac:dyDescent="0.25">
      <c r="A48" s="53" t="s">
        <v>304</v>
      </c>
      <c r="B48" s="53"/>
      <c r="C48" s="53"/>
      <c r="D48" s="54">
        <v>32</v>
      </c>
      <c r="E48" s="55">
        <v>1</v>
      </c>
      <c r="F48" s="56"/>
      <c r="G48" s="26"/>
      <c r="H48" s="26"/>
      <c r="I48" s="26"/>
    </row>
    <row r="49" spans="1:9" ht="15.75" x14ac:dyDescent="0.25">
      <c r="A49" s="57" t="s">
        <v>305</v>
      </c>
      <c r="B49" s="57"/>
      <c r="C49" s="57"/>
      <c r="D49" s="58">
        <v>32</v>
      </c>
      <c r="E49" s="59">
        <f>D49/D48*E48</f>
        <v>1</v>
      </c>
      <c r="F49" s="60"/>
      <c r="G49" s="26"/>
      <c r="H49" s="26"/>
      <c r="I49" s="26"/>
    </row>
    <row r="50" spans="1:9" ht="15.75" x14ac:dyDescent="0.25">
      <c r="A50" s="57" t="s">
        <v>306</v>
      </c>
      <c r="B50" s="57"/>
      <c r="C50" s="57"/>
      <c r="D50" s="58">
        <v>0</v>
      </c>
      <c r="E50" s="59">
        <f>E48-E49</f>
        <v>0</v>
      </c>
      <c r="F50" s="60"/>
      <c r="G50" s="26"/>
      <c r="H50" s="26"/>
      <c r="I50" s="26"/>
    </row>
    <row r="51" spans="1:9" ht="15.75" x14ac:dyDescent="0.25">
      <c r="A51" s="30"/>
      <c r="B51" s="30"/>
      <c r="C51" s="31"/>
      <c r="D51" s="30"/>
      <c r="E51" s="29"/>
      <c r="F51" s="26"/>
      <c r="G51" s="26"/>
      <c r="H51" s="26"/>
      <c r="I51" s="26"/>
    </row>
    <row r="52" spans="1:9" ht="15.75" x14ac:dyDescent="0.25">
      <c r="A52" s="26"/>
      <c r="B52" s="26"/>
      <c r="C52" s="26"/>
      <c r="E52" s="96"/>
      <c r="F52" s="90" t="s">
        <v>310</v>
      </c>
      <c r="G52" s="90"/>
      <c r="H52" s="90"/>
      <c r="I52" s="90"/>
    </row>
    <row r="53" spans="1:9" ht="15.75" x14ac:dyDescent="0.25">
      <c r="A53" s="91" t="s">
        <v>307</v>
      </c>
      <c r="B53" s="91"/>
      <c r="C53" s="91"/>
      <c r="D53" s="91"/>
      <c r="F53" s="91" t="s">
        <v>308</v>
      </c>
      <c r="G53" s="91"/>
      <c r="H53" s="91"/>
      <c r="I53" s="91"/>
    </row>
    <row r="54" spans="1:9" ht="15.75" x14ac:dyDescent="0.25">
      <c r="A54" s="26"/>
      <c r="B54" s="26"/>
      <c r="C54" s="26"/>
      <c r="D54" s="26"/>
      <c r="E54" s="26"/>
      <c r="F54" s="26"/>
      <c r="G54" s="26"/>
      <c r="H54" s="26"/>
      <c r="I54" s="26"/>
    </row>
    <row r="58" spans="1:9" ht="16.5" x14ac:dyDescent="0.25">
      <c r="A58" s="92" t="s">
        <v>314</v>
      </c>
      <c r="B58" s="92"/>
      <c r="C58" s="92"/>
      <c r="D58" s="92"/>
      <c r="E58" s="97"/>
      <c r="F58" s="92" t="s">
        <v>309</v>
      </c>
      <c r="G58" s="92"/>
      <c r="H58" s="92"/>
      <c r="I58" s="92"/>
    </row>
  </sheetData>
  <mergeCells count="12">
    <mergeCell ref="A6:I6"/>
    <mergeCell ref="A53:D53"/>
    <mergeCell ref="A1:D1"/>
    <mergeCell ref="E1:I1"/>
    <mergeCell ref="A2:D2"/>
    <mergeCell ref="E2:I2"/>
    <mergeCell ref="A3:D3"/>
    <mergeCell ref="A4:D4"/>
    <mergeCell ref="F52:I52"/>
    <mergeCell ref="F53:I53"/>
    <mergeCell ref="A58:D58"/>
    <mergeCell ref="F58:I58"/>
  </mergeCells>
  <conditionalFormatting sqref="H15:H44">
    <cfRule type="cellIs" dxfId="3" priority="4" stopIfTrue="1" operator="equal">
      <formula>"F"</formula>
    </cfRule>
  </conditionalFormatting>
  <conditionalFormatting sqref="G15:G44">
    <cfRule type="expression" dxfId="2" priority="3" stopIfTrue="1">
      <formula>MAX(#REF!)&lt;4</formula>
    </cfRule>
  </conditionalFormatting>
  <conditionalFormatting sqref="H45:H46">
    <cfRule type="cellIs" dxfId="1" priority="2" stopIfTrue="1" operator="equal">
      <formula>"F"</formula>
    </cfRule>
  </conditionalFormatting>
  <conditionalFormatting sqref="G45:G46">
    <cfRule type="expression" dxfId="0" priority="1" stopIfTrue="1">
      <formula>MAX(#REF!)&lt;4</formula>
    </cfRule>
  </conditionalFormatting>
  <pageMargins left="0.25" right="0" top="0.5" bottom="0.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DIEM NL1 LOP2  (N3)</vt:lpstr>
      <vt:lpstr>DIEM NL1 LÓP 1 (N2)</vt:lpstr>
      <vt:lpstr>DIỂM NL 2 CD</vt:lpstr>
      <vt:lpstr>DIỂM NL 2 ĐH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Nha</dc:creator>
  <cp:lastModifiedBy>SONY</cp:lastModifiedBy>
  <cp:lastPrinted>2016-06-22T04:01:13Z</cp:lastPrinted>
  <dcterms:created xsi:type="dcterms:W3CDTF">2014-07-14T07:03:28Z</dcterms:created>
  <dcterms:modified xsi:type="dcterms:W3CDTF">2016-08-22T03:33:54Z</dcterms:modified>
</cp:coreProperties>
</file>