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T HCM" sheetId="1" r:id="rId1"/>
    <sheet name="Sheet2" sheetId="2" r:id="rId2"/>
    <sheet name="Sheet3" sheetId="3" r:id="rId3"/>
  </sheets>
  <definedNames>
    <definedName name="_xlnm.Print_Titles" localSheetId="0">'TT HCM'!#REF!</definedName>
  </definedNames>
  <calcPr calcId="145621"/>
</workbook>
</file>

<file path=xl/calcChain.xml><?xml version="1.0" encoding="utf-8"?>
<calcChain xmlns="http://schemas.openxmlformats.org/spreadsheetml/2006/main">
  <c r="A72" i="1" l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D74" i="1" l="1"/>
  <c r="D73" i="1"/>
</calcChain>
</file>

<file path=xl/sharedStrings.xml><?xml version="1.0" encoding="utf-8"?>
<sst xmlns="http://schemas.openxmlformats.org/spreadsheetml/2006/main" count="193" uniqueCount="146">
  <si>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</si>
  <si>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</si>
  <si>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</si>
  <si>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</si>
  <si>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STT</t>
  </si>
  <si>
    <t>GHI CHÚ</t>
  </si>
  <si>
    <t>GV giảng dạy</t>
  </si>
  <si>
    <t>HỌ VÀ TÊN</t>
  </si>
  <si>
    <t>Số sinh viên đạt</t>
  </si>
  <si>
    <t>Số sinh viên không đạt</t>
  </si>
  <si>
    <t xml:space="preserve">Nguyễn Hoàng </t>
  </si>
  <si>
    <t xml:space="preserve">Nguyễn Thị Ngọc </t>
  </si>
  <si>
    <t>Trần Thị Liên</t>
  </si>
  <si>
    <t xml:space="preserve">Tô Văn </t>
  </si>
  <si>
    <t xml:space="preserve">Lê Thị Thanh </t>
  </si>
  <si>
    <t xml:space="preserve">Thảo </t>
  </si>
  <si>
    <t xml:space="preserve">Nguyễn Thị Cẩm </t>
  </si>
  <si>
    <t xml:space="preserve">Tiên </t>
  </si>
  <si>
    <t xml:space="preserve">Trần Ngọc </t>
  </si>
  <si>
    <t>Diễm</t>
  </si>
  <si>
    <t xml:space="preserve">Nguyễn Tấn Sang </t>
  </si>
  <si>
    <t>Đệ</t>
  </si>
  <si>
    <t xml:space="preserve">Văn Thúy </t>
  </si>
  <si>
    <t xml:space="preserve">Hạnh </t>
  </si>
  <si>
    <t>Hằng</t>
  </si>
  <si>
    <t xml:space="preserve">Liên Hưng </t>
  </si>
  <si>
    <t>Thịnh</t>
  </si>
  <si>
    <t xml:space="preserve">Thư </t>
  </si>
  <si>
    <t xml:space="preserve">Nguyễn Xuân </t>
  </si>
  <si>
    <t xml:space="preserve">Thịnh </t>
  </si>
  <si>
    <t xml:space="preserve">Phan Thị Anh </t>
  </si>
  <si>
    <t xml:space="preserve">Trần Lê Quang </t>
  </si>
  <si>
    <t>Đại</t>
  </si>
  <si>
    <t xml:space="preserve">Nguyễn Tấn  </t>
  </si>
  <si>
    <t>Tài</t>
  </si>
  <si>
    <t xml:space="preserve">Huy </t>
  </si>
  <si>
    <t xml:space="preserve">Nguyễn Phương </t>
  </si>
  <si>
    <t>Loan</t>
  </si>
  <si>
    <t xml:space="preserve">Trương Quốc </t>
  </si>
  <si>
    <t>Thông</t>
  </si>
  <si>
    <t xml:space="preserve">Nguyễn Ngọc Gia </t>
  </si>
  <si>
    <t>Hân</t>
  </si>
  <si>
    <t xml:space="preserve">Trần Thu </t>
  </si>
  <si>
    <t xml:space="preserve">Nguyễn Thị Khánh </t>
  </si>
  <si>
    <t>Nhi</t>
  </si>
  <si>
    <t xml:space="preserve">Nguyễn Kim </t>
  </si>
  <si>
    <t>Ngọc</t>
  </si>
  <si>
    <t>Thảo</t>
  </si>
  <si>
    <t xml:space="preserve">Nguyễn Thị Thanh </t>
  </si>
  <si>
    <t>Trúc</t>
  </si>
  <si>
    <t xml:space="preserve">Mai Thị </t>
  </si>
  <si>
    <t>Hà</t>
  </si>
  <si>
    <t xml:space="preserve">Nguyễn Thị Mai </t>
  </si>
  <si>
    <t>Thy</t>
  </si>
  <si>
    <t xml:space="preserve">Bùi Hữu Huỳnh </t>
  </si>
  <si>
    <t>Trinh</t>
  </si>
  <si>
    <t xml:space="preserve">Nguyễn Minh </t>
  </si>
  <si>
    <t xml:space="preserve">Tâm </t>
  </si>
  <si>
    <t xml:space="preserve">Oanh </t>
  </si>
  <si>
    <t xml:space="preserve">An Ngọc Phương </t>
  </si>
  <si>
    <t>Linh</t>
  </si>
  <si>
    <t>02ĐH_CTN2</t>
  </si>
  <si>
    <t>03ĐH_CTN1</t>
  </si>
  <si>
    <t>03ĐH_TĐ2</t>
  </si>
  <si>
    <t>03ĐH_QLDD2</t>
  </si>
  <si>
    <t>02ĐH_CTN1</t>
  </si>
  <si>
    <t>03ĐH_QLDD5</t>
  </si>
  <si>
    <t>02ĐH_TĐ3</t>
  </si>
  <si>
    <t>03ĐH_QTKD3</t>
  </si>
  <si>
    <t>03ĐH_QTKD1</t>
  </si>
  <si>
    <t>03ĐH_KTTN2</t>
  </si>
  <si>
    <t>03ĐH_QTKD4</t>
  </si>
  <si>
    <t>02ĐH_QTTH3</t>
  </si>
  <si>
    <t>03ĐH_KTTN1</t>
  </si>
  <si>
    <t>01ĐH_QTTH2</t>
  </si>
  <si>
    <t>02ĐH_QTTH2</t>
  </si>
  <si>
    <t xml:space="preserve">Võ Hoàng </t>
  </si>
  <si>
    <t xml:space="preserve">Duy </t>
  </si>
  <si>
    <t xml:space="preserve">Xuyên </t>
  </si>
  <si>
    <t xml:space="preserve">Nguyễn Anh </t>
  </si>
  <si>
    <t xml:space="preserve">Vũ </t>
  </si>
  <si>
    <t xml:space="preserve">Võ Hùng </t>
  </si>
  <si>
    <t xml:space="preserve">Cường </t>
  </si>
  <si>
    <t xml:space="preserve">Nguyễn Hà Hồng </t>
  </si>
  <si>
    <t>Quân</t>
  </si>
  <si>
    <t xml:space="preserve">Hoàng Vũ </t>
  </si>
  <si>
    <t xml:space="preserve">Nghi </t>
  </si>
  <si>
    <t xml:space="preserve">Bùi Thị Mai </t>
  </si>
  <si>
    <t xml:space="preserve">Phạm Minh </t>
  </si>
  <si>
    <t xml:space="preserve">Tân </t>
  </si>
  <si>
    <t xml:space="preserve">Phạm Thị Kim </t>
  </si>
  <si>
    <t xml:space="preserve">Dương Quốc </t>
  </si>
  <si>
    <t xml:space="preserve">Dũng </t>
  </si>
  <si>
    <t xml:space="preserve">Lê Thị </t>
  </si>
  <si>
    <t>Hiền</t>
  </si>
  <si>
    <t xml:space="preserve">Huỳnh Đình Duy </t>
  </si>
  <si>
    <t xml:space="preserve">Lê Thanh </t>
  </si>
  <si>
    <t>Lâm</t>
  </si>
  <si>
    <t xml:space="preserve">Trương Mỹ </t>
  </si>
  <si>
    <t xml:space="preserve">Huỳnh Công Hiệp </t>
  </si>
  <si>
    <t>Phát</t>
  </si>
  <si>
    <t xml:space="preserve">Đặng Quốc </t>
  </si>
  <si>
    <t xml:space="preserve">Phạm Kim </t>
  </si>
  <si>
    <t xml:space="preserve">Thi </t>
  </si>
  <si>
    <t xml:space="preserve">Đào Thị Ngọc </t>
  </si>
  <si>
    <t>Trang</t>
  </si>
  <si>
    <t xml:space="preserve">Tôn Thị Bích </t>
  </si>
  <si>
    <t>Truyền</t>
  </si>
  <si>
    <t xml:space="preserve">Phan Hoài Diễm </t>
  </si>
  <si>
    <t>My</t>
  </si>
  <si>
    <t xml:space="preserve">Lê Hào </t>
  </si>
  <si>
    <t>Kiệt</t>
  </si>
  <si>
    <t xml:space="preserve">Phạm Đăng Minh </t>
  </si>
  <si>
    <t xml:space="preserve">Anh </t>
  </si>
  <si>
    <t xml:space="preserve">Trần Thị Thu </t>
  </si>
  <si>
    <t xml:space="preserve">Lưu Huỳnh Kim </t>
  </si>
  <si>
    <t xml:space="preserve">Viên Bích </t>
  </si>
  <si>
    <t>Trân</t>
  </si>
  <si>
    <t xml:space="preserve">Trần Lã Mai </t>
  </si>
  <si>
    <t xml:space="preserve">Đào Thị Huỳnh </t>
  </si>
  <si>
    <t xml:space="preserve">Như </t>
  </si>
  <si>
    <t xml:space="preserve">Bùi Thị Kim </t>
  </si>
  <si>
    <t xml:space="preserve">Chi </t>
  </si>
  <si>
    <t>01ĐH_KTMT2</t>
  </si>
  <si>
    <t>02ĐH_QLĐĐ2</t>
  </si>
  <si>
    <t>02ĐH_QTTH1</t>
  </si>
  <si>
    <t>THÀNH PHỐ HỒ CHÍ MINH</t>
  </si>
  <si>
    <t>KHOA LÝ LUẬN CHÍNH TRỊ</t>
  </si>
  <si>
    <t>BẢNG ĐIỂM HỌC PHẦN - HỌC LẠI</t>
  </si>
  <si>
    <t>HỌC PHẦN: TƯ TƯỞNG HỒ CHÍ MINH</t>
  </si>
  <si>
    <t>SỐ TÍN CHỈ: 02</t>
  </si>
  <si>
    <t>LỚP: ĐẠI HỌC KHÓA 1,2,3</t>
  </si>
  <si>
    <t>HỌC KỲ: II (2015 - 2016)</t>
  </si>
  <si>
    <t>GIẢNG VIÊN: TRẦN THỊ LIÊN</t>
  </si>
  <si>
    <t>(Từ ngày 12/3 đến 26/3/2016)</t>
  </si>
  <si>
    <t>MASV</t>
  </si>
  <si>
    <t>ĐIỂM QUÁ TRÌNH
(Trọng số 30%)</t>
  </si>
  <si>
    <t>ĐIỂM THI KẾT THÚC HỌC PHẦN (Trọng số 70%)</t>
  </si>
  <si>
    <t>ĐIỂM HỌC PHẦN 
SỐ</t>
  </si>
  <si>
    <t>ĐIỂM HỌC PHẦN CHỮ</t>
  </si>
  <si>
    <t>Tuân</t>
  </si>
  <si>
    <t>Khanh</t>
  </si>
  <si>
    <t>02ĐH_QTBĐS</t>
  </si>
  <si>
    <t>TP. Hồ Chí Minh, ngày  29  tháng 03  năm 2016</t>
  </si>
  <si>
    <t>PHỤ TRÁCH KHOA</t>
  </si>
  <si>
    <t>GVC. Ths Nguyễn Tiến Hữu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</si>
</sst>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&quot;0&quot;#"/>
    <numFmt numFmtId="166" formatCode="_(* #,##0.0_);_(* \(#,##0.0\);_(* &quot;-&quot;??_);_(@_)"/>
    <numFmt numFmtId="167" formatCode="#,##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  <charset val="163"/>
    </font>
    <font>
      <b/>
      <sz val="14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9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3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2"/>
      <color theme="1"/>
      <name val="Times New Roman"/>
      <family val="1"/>
    </font>
    <font>
      <sz val="13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3"/>
      <name val="Times New Roman"/>
      <family val="1"/>
    </font>
    <font>
      <i/>
      <sz val="12"/>
      <name val="Times New Roman"/>
      <family val="1"/>
      <charset val="163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166" fontId="8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0" xfId="0" applyFont="1" applyAlignment="1">
      <alignment horizontal="center"/>
    </xf>
    <xf numFmtId="0" fontId="3" fillId="0" borderId="0" xfId="0" applyFont="1" applyAlignment="1"/>
    <xf numFmtId="166" fontId="3" fillId="0" borderId="0" xfId="2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12" fillId="0" borderId="0" xfId="0" applyNumberFormat="1" applyFont="1"/>
    <xf numFmtId="0" fontId="3" fillId="0" borderId="0" xfId="0" applyFont="1" applyAlignment="1">
      <alignment horizontal="left"/>
    </xf>
    <xf numFmtId="164" fontId="13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165" fontId="4" fillId="0" borderId="10" xfId="0" applyNumberFormat="1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164" fontId="12" fillId="0" borderId="10" xfId="2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5" fontId="4" fillId="0" borderId="14" xfId="0" applyNumberFormat="1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164" fontId="12" fillId="0" borderId="14" xfId="2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164" fontId="12" fillId="2" borderId="14" xfId="2" applyNumberFormat="1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167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 wrapText="1"/>
    </xf>
    <xf numFmtId="0" fontId="2" fillId="2" borderId="0" xfId="0" applyFont="1" applyFill="1"/>
    <xf numFmtId="164" fontId="17" fillId="0" borderId="14" xfId="0" applyNumberFormat="1" applyFont="1" applyFill="1" applyBorder="1" applyAlignment="1">
      <alignment horizontal="center"/>
    </xf>
    <xf numFmtId="0" fontId="2" fillId="0" borderId="0" xfId="0" applyFont="1" applyFill="1"/>
    <xf numFmtId="0" fontId="18" fillId="0" borderId="0" xfId="0" applyFont="1" applyFill="1"/>
    <xf numFmtId="164" fontId="17" fillId="0" borderId="14" xfId="0" applyNumberFormat="1" applyFont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12" fillId="0" borderId="17" xfId="0" applyFont="1" applyBorder="1" applyAlignment="1">
      <alignment horizontal="center"/>
    </xf>
    <xf numFmtId="165" fontId="19" fillId="0" borderId="17" xfId="0" applyNumberFormat="1" applyFont="1" applyFill="1" applyBorder="1" applyAlignment="1">
      <alignment horizontal="center" wrapText="1"/>
    </xf>
    <xf numFmtId="0" fontId="20" fillId="0" borderId="18" xfId="0" applyFont="1" applyFill="1" applyBorder="1" applyAlignment="1">
      <alignment wrapText="1"/>
    </xf>
    <xf numFmtId="0" fontId="20" fillId="0" borderId="19" xfId="0" applyFont="1" applyFill="1" applyBorder="1" applyAlignment="1">
      <alignment wrapText="1"/>
    </xf>
    <xf numFmtId="164" fontId="17" fillId="0" borderId="17" xfId="0" applyNumberFormat="1" applyFont="1" applyBorder="1" applyAlignment="1">
      <alignment horizontal="center"/>
    </xf>
    <xf numFmtId="167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166" fontId="22" fillId="0" borderId="0" xfId="2" applyNumberFormat="1" applyFont="1" applyAlignment="1">
      <alignment horizontal="center"/>
    </xf>
    <xf numFmtId="164" fontId="22" fillId="0" borderId="0" xfId="0" applyNumberFormat="1" applyFont="1"/>
    <xf numFmtId="166" fontId="2" fillId="0" borderId="0" xfId="2" applyNumberFormat="1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64" fontId="23" fillId="0" borderId="0" xfId="0" applyNumberFormat="1" applyFont="1" applyAlignment="1"/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166" fontId="5" fillId="0" borderId="0" xfId="2" applyNumberFormat="1" applyFont="1" applyAlignment="1">
      <alignment horizontal="right"/>
    </xf>
    <xf numFmtId="0" fontId="2" fillId="0" borderId="0" xfId="0" applyFont="1" applyBorder="1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166" fontId="14" fillId="0" borderId="2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5" fillId="0" borderId="0" xfId="2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2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topLeftCell="A4" zoomScaleNormal="100" workbookViewId="0">
      <selection activeCell="P11" sqref="P11"/>
    </sheetView>
  </sheetViews>
  <sheetFormatPr defaultRowHeight="15" x14ac:dyDescent="0.25"/>
  <cols>
    <col min="1" max="1" width="7.28515625" customWidth="1"/>
    <col min="2" max="2" width="14.140625" customWidth="1"/>
    <col min="3" max="3" width="19.85546875" customWidth="1"/>
    <col min="5" max="6" width="10.42578125" customWidth="1"/>
    <col min="7" max="7" width="10.7109375" customWidth="1"/>
    <col min="8" max="8" width="10.85546875" customWidth="1"/>
    <col min="9" max="9" width="18" customWidth="1"/>
  </cols>
  <sheetData>
    <row r="1" spans="1:11" x14ac:dyDescent="0.25">
      <c r="A1" s="88" t="s">
        <v>0</v>
      </c>
      <c r="B1" s="88"/>
      <c r="C1" s="88"/>
      <c r="D1" s="88"/>
      <c r="E1" s="88" t="s">
        <v>1</v>
      </c>
      <c r="F1" s="88"/>
      <c r="G1" s="88"/>
      <c r="H1" s="88"/>
      <c r="I1" s="88"/>
      <c r="J1" s="6"/>
      <c r="K1" s="6"/>
    </row>
    <row r="2" spans="1:11" x14ac:dyDescent="0.25">
      <c r="A2" s="88" t="s">
        <v>2</v>
      </c>
      <c r="B2" s="88"/>
      <c r="C2" s="88"/>
      <c r="D2" s="88"/>
      <c r="E2" s="89" t="s">
        <v>3</v>
      </c>
      <c r="F2" s="89"/>
      <c r="G2" s="89"/>
      <c r="H2" s="89"/>
      <c r="I2" s="89"/>
      <c r="J2" s="6"/>
      <c r="K2" s="6"/>
    </row>
    <row r="3" spans="1:11" x14ac:dyDescent="0.25">
      <c r="A3" s="88" t="s">
        <v>126</v>
      </c>
      <c r="B3" s="88"/>
      <c r="C3" s="88"/>
      <c r="D3" s="88"/>
      <c r="E3" s="7"/>
      <c r="F3" s="8"/>
      <c r="G3" s="6"/>
      <c r="H3" s="6"/>
      <c r="I3" s="6"/>
      <c r="J3" s="6"/>
      <c r="K3" s="6"/>
    </row>
    <row r="4" spans="1:11" x14ac:dyDescent="0.25">
      <c r="A4" s="88" t="s">
        <v>127</v>
      </c>
      <c r="B4" s="88"/>
      <c r="C4" s="88"/>
      <c r="D4" s="88"/>
      <c r="E4" s="7"/>
      <c r="F4" s="8"/>
      <c r="G4" s="6"/>
      <c r="H4" s="6"/>
      <c r="I4" s="6"/>
      <c r="J4" s="6"/>
      <c r="K4" s="6"/>
    </row>
    <row r="5" spans="1:11" ht="15.75" x14ac:dyDescent="0.25">
      <c r="A5" s="9"/>
      <c r="B5" s="4"/>
      <c r="C5" s="9"/>
      <c r="D5" s="9"/>
      <c r="E5" s="7"/>
      <c r="F5" s="8"/>
      <c r="G5" s="6"/>
      <c r="H5" s="6"/>
      <c r="I5" s="6"/>
      <c r="J5" s="6"/>
      <c r="K5" s="6"/>
    </row>
    <row r="6" spans="1:11" ht="18.75" x14ac:dyDescent="0.3">
      <c r="A6" s="80" t="s">
        <v>128</v>
      </c>
      <c r="B6" s="80"/>
      <c r="C6" s="80"/>
      <c r="D6" s="80"/>
      <c r="E6" s="80"/>
      <c r="F6" s="80"/>
      <c r="G6" s="80"/>
      <c r="H6" s="80"/>
      <c r="I6" s="80"/>
      <c r="J6" s="80"/>
      <c r="K6" s="10"/>
    </row>
    <row r="7" spans="1:11" ht="15.75" x14ac:dyDescent="0.25">
      <c r="A7" s="4"/>
      <c r="B7" s="4"/>
      <c r="C7" s="4"/>
      <c r="D7" s="4"/>
      <c r="E7" s="11"/>
      <c r="F7" s="12"/>
      <c r="G7" s="4"/>
      <c r="H7" s="4"/>
      <c r="I7" s="4"/>
      <c r="J7" s="4"/>
      <c r="K7" s="4"/>
    </row>
    <row r="8" spans="1:11" ht="15.75" x14ac:dyDescent="0.25">
      <c r="A8" s="13"/>
      <c r="B8" s="14" t="s">
        <v>129</v>
      </c>
      <c r="C8" s="14"/>
      <c r="D8" s="10"/>
      <c r="E8" s="11"/>
      <c r="F8" s="15"/>
      <c r="G8" s="16" t="s">
        <v>130</v>
      </c>
      <c r="H8" s="2"/>
      <c r="I8" s="2"/>
      <c r="J8" s="2"/>
      <c r="K8" s="2"/>
    </row>
    <row r="9" spans="1:11" ht="15.75" x14ac:dyDescent="0.25">
      <c r="A9" s="13"/>
      <c r="B9" s="10" t="s">
        <v>131</v>
      </c>
      <c r="C9" s="10"/>
      <c r="D9" s="10"/>
      <c r="E9" s="11"/>
      <c r="F9" s="15"/>
      <c r="G9" s="16" t="s">
        <v>132</v>
      </c>
      <c r="H9" s="10"/>
      <c r="I9" s="2"/>
      <c r="J9" s="2"/>
      <c r="K9" s="2"/>
    </row>
    <row r="10" spans="1:11" ht="15.75" x14ac:dyDescent="0.25">
      <c r="A10" s="13"/>
      <c r="B10" s="81" t="s">
        <v>133</v>
      </c>
      <c r="C10" s="81"/>
      <c r="D10" s="81"/>
      <c r="E10" s="81"/>
      <c r="F10" s="1"/>
      <c r="G10" s="17" t="s">
        <v>134</v>
      </c>
      <c r="H10" s="1"/>
      <c r="I10" s="1"/>
      <c r="J10" s="1"/>
      <c r="K10" s="1"/>
    </row>
    <row r="11" spans="1:11" ht="15.75" x14ac:dyDescent="0.25">
      <c r="A11" s="13"/>
      <c r="B11" s="18"/>
      <c r="C11" s="18"/>
      <c r="D11" s="18"/>
      <c r="E11" s="18"/>
      <c r="F11" s="15"/>
      <c r="G11" s="1"/>
      <c r="H11" s="1"/>
      <c r="I11" s="1"/>
      <c r="J11" s="1"/>
      <c r="K11" s="1"/>
    </row>
    <row r="12" spans="1:11" ht="15.75" x14ac:dyDescent="0.25">
      <c r="A12" s="101" t="s">
        <v>4</v>
      </c>
      <c r="B12" s="103" t="s">
        <v>135</v>
      </c>
      <c r="C12" s="93" t="s">
        <v>7</v>
      </c>
      <c r="D12" s="94"/>
      <c r="E12" s="82" t="s">
        <v>136</v>
      </c>
      <c r="F12" s="84" t="s">
        <v>137</v>
      </c>
      <c r="G12" s="86" t="s">
        <v>138</v>
      </c>
      <c r="H12" s="86" t="s">
        <v>139</v>
      </c>
      <c r="I12" s="90" t="s">
        <v>5</v>
      </c>
      <c r="J12" s="1"/>
      <c r="K12" s="1"/>
    </row>
    <row r="13" spans="1:11" ht="51.75" customHeight="1" x14ac:dyDescent="0.25">
      <c r="A13" s="102"/>
      <c r="B13" s="104"/>
      <c r="C13" s="95"/>
      <c r="D13" s="96"/>
      <c r="E13" s="83"/>
      <c r="F13" s="85"/>
      <c r="G13" s="87"/>
      <c r="H13" s="87"/>
      <c r="I13" s="91"/>
      <c r="J13" s="1"/>
      <c r="K13" s="1"/>
    </row>
    <row r="14" spans="1:11" ht="24.95" customHeight="1" x14ac:dyDescent="0.25">
      <c r="A14" s="19">
        <v>1</v>
      </c>
      <c r="B14" s="19">
        <v>2</v>
      </c>
      <c r="C14" s="99">
        <v>3</v>
      </c>
      <c r="D14" s="100"/>
      <c r="E14" s="20">
        <v>4</v>
      </c>
      <c r="F14" s="21">
        <v>5</v>
      </c>
      <c r="G14" s="5">
        <v>6</v>
      </c>
      <c r="H14" s="19">
        <v>7</v>
      </c>
      <c r="I14" s="22">
        <v>8</v>
      </c>
      <c r="J14" s="1"/>
      <c r="K14" s="1"/>
    </row>
    <row r="15" spans="1:11" ht="24.95" customHeight="1" x14ac:dyDescent="0.25">
      <c r="A15" s="23">
        <v>1</v>
      </c>
      <c r="B15" s="24">
        <v>250060089</v>
      </c>
      <c r="C15" s="25" t="s">
        <v>13</v>
      </c>
      <c r="D15" s="26" t="s">
        <v>140</v>
      </c>
      <c r="E15" s="27">
        <v>9.5</v>
      </c>
      <c r="F15" s="28">
        <v>7</v>
      </c>
      <c r="G15" s="29">
        <f>ROUND($E15*0.3+F15*0.7,1)</f>
        <v>7.8</v>
      </c>
      <c r="H15" s="30" t="str">
        <f>IF(G15&lt;4,"F",IF(G15&lt;=4.9,"D",IF(G15&lt;=5.4,"D+",IF(G15&lt;=5.9,"C",IF(G15&lt;=6.9,"C+",IF(G15&lt;=7.9,"B",IF(G15&lt;=8.4,"B+","A")))))))</f>
        <v>B</v>
      </c>
      <c r="I15" s="31" t="s">
        <v>61</v>
      </c>
      <c r="J15" s="1"/>
      <c r="K15" s="1"/>
    </row>
    <row r="16" spans="1:11" ht="24.95" customHeight="1" x14ac:dyDescent="0.25">
      <c r="A16" s="32">
        <v>2</v>
      </c>
      <c r="B16" s="33">
        <v>250030131</v>
      </c>
      <c r="C16" s="34" t="s">
        <v>76</v>
      </c>
      <c r="D16" s="35" t="s">
        <v>77</v>
      </c>
      <c r="E16" s="36">
        <v>6</v>
      </c>
      <c r="F16" s="37">
        <v>4</v>
      </c>
      <c r="G16" s="29">
        <f t="shared" ref="G16:G69" si="0">ROUND($E16*0.3+F16*0.7,1)</f>
        <v>4.5999999999999996</v>
      </c>
      <c r="H16" s="38" t="str">
        <f t="shared" ref="H16:H69" si="1">IF(G16&lt;4,"F",IF(G16&lt;=4.9,"D",IF(G16&lt;=5.4,"D+",IF(G16&lt;=5.9,"C",IF(G16&lt;=6.9,"C+",IF(G16&lt;=7.9,"B",IF(G16&lt;=8.4,"B+","A")))))))</f>
        <v>D</v>
      </c>
      <c r="I16" s="39" t="s">
        <v>67</v>
      </c>
      <c r="J16" s="1"/>
      <c r="K16" s="1"/>
    </row>
    <row r="17" spans="1:11" ht="24.95" customHeight="1" x14ac:dyDescent="0.25">
      <c r="A17" s="32">
        <v>3</v>
      </c>
      <c r="B17" s="33">
        <v>250030185</v>
      </c>
      <c r="C17" s="34" t="s">
        <v>18</v>
      </c>
      <c r="D17" s="35" t="s">
        <v>78</v>
      </c>
      <c r="E17" s="36">
        <v>7</v>
      </c>
      <c r="F17" s="37">
        <v>6.5</v>
      </c>
      <c r="G17" s="29">
        <f t="shared" si="0"/>
        <v>6.7</v>
      </c>
      <c r="H17" s="38" t="str">
        <f t="shared" si="1"/>
        <v>C+</v>
      </c>
      <c r="I17" s="39" t="s">
        <v>67</v>
      </c>
      <c r="J17" s="1"/>
      <c r="K17" s="1"/>
    </row>
    <row r="18" spans="1:11" ht="24.95" customHeight="1" x14ac:dyDescent="0.25">
      <c r="A18" s="40">
        <v>4</v>
      </c>
      <c r="B18" s="41">
        <v>150020201</v>
      </c>
      <c r="C18" s="42" t="s">
        <v>79</v>
      </c>
      <c r="D18" s="43" t="s">
        <v>80</v>
      </c>
      <c r="E18" s="44"/>
      <c r="F18" s="45"/>
      <c r="G18" s="46">
        <f t="shared" si="0"/>
        <v>0</v>
      </c>
      <c r="H18" s="47" t="str">
        <f t="shared" si="1"/>
        <v>F</v>
      </c>
      <c r="I18" s="48" t="s">
        <v>123</v>
      </c>
      <c r="J18" s="49"/>
      <c r="K18" s="49"/>
    </row>
    <row r="19" spans="1:11" ht="24.95" customHeight="1" x14ac:dyDescent="0.25">
      <c r="A19" s="32">
        <v>5</v>
      </c>
      <c r="B19" s="33">
        <v>250030128</v>
      </c>
      <c r="C19" s="34" t="s">
        <v>81</v>
      </c>
      <c r="D19" s="35" t="s">
        <v>82</v>
      </c>
      <c r="E19" s="36">
        <v>5</v>
      </c>
      <c r="F19" s="37">
        <v>5.5</v>
      </c>
      <c r="G19" s="29">
        <f t="shared" si="0"/>
        <v>5.4</v>
      </c>
      <c r="H19" s="38" t="str">
        <f t="shared" si="1"/>
        <v>D+</v>
      </c>
      <c r="I19" s="39" t="s">
        <v>67</v>
      </c>
      <c r="J19" s="1"/>
      <c r="K19" s="1"/>
    </row>
    <row r="20" spans="1:11" ht="24.95" customHeight="1" x14ac:dyDescent="0.25">
      <c r="A20" s="32">
        <v>6</v>
      </c>
      <c r="B20" s="33">
        <v>250030159</v>
      </c>
      <c r="C20" s="34" t="s">
        <v>83</v>
      </c>
      <c r="D20" s="35" t="s">
        <v>84</v>
      </c>
      <c r="E20" s="36">
        <v>6</v>
      </c>
      <c r="F20" s="37">
        <v>4</v>
      </c>
      <c r="G20" s="29">
        <f t="shared" si="0"/>
        <v>4.5999999999999996</v>
      </c>
      <c r="H20" s="38" t="str">
        <f t="shared" si="1"/>
        <v>D</v>
      </c>
      <c r="I20" s="39" t="s">
        <v>67</v>
      </c>
      <c r="J20" s="1"/>
      <c r="K20" s="1"/>
    </row>
    <row r="21" spans="1:11" ht="24.95" customHeight="1" x14ac:dyDescent="0.25">
      <c r="A21" s="32">
        <v>7</v>
      </c>
      <c r="B21" s="33">
        <v>250060018</v>
      </c>
      <c r="C21" s="34" t="s">
        <v>85</v>
      </c>
      <c r="D21" s="35" t="s">
        <v>86</v>
      </c>
      <c r="E21" s="36">
        <v>5.5</v>
      </c>
      <c r="F21" s="37">
        <v>8</v>
      </c>
      <c r="G21" s="29">
        <f t="shared" si="0"/>
        <v>7.3</v>
      </c>
      <c r="H21" s="38" t="str">
        <f t="shared" si="1"/>
        <v>B</v>
      </c>
      <c r="I21" s="39" t="s">
        <v>65</v>
      </c>
      <c r="J21" s="1"/>
      <c r="K21" s="1"/>
    </row>
    <row r="22" spans="1:11" ht="24.95" customHeight="1" x14ac:dyDescent="0.25">
      <c r="A22" s="32">
        <v>8</v>
      </c>
      <c r="B22" s="33">
        <v>250060031</v>
      </c>
      <c r="C22" s="34" t="s">
        <v>87</v>
      </c>
      <c r="D22" s="35" t="s">
        <v>15</v>
      </c>
      <c r="E22" s="36">
        <v>6</v>
      </c>
      <c r="F22" s="37">
        <v>7</v>
      </c>
      <c r="G22" s="29">
        <f t="shared" si="0"/>
        <v>6.7</v>
      </c>
      <c r="H22" s="38" t="str">
        <f t="shared" si="1"/>
        <v>C+</v>
      </c>
      <c r="I22" s="39" t="s">
        <v>65</v>
      </c>
      <c r="J22" s="1"/>
      <c r="K22" s="1"/>
    </row>
    <row r="23" spans="1:11" ht="24.95" customHeight="1" x14ac:dyDescent="0.25">
      <c r="A23" s="32">
        <v>9</v>
      </c>
      <c r="B23" s="33">
        <v>350040078</v>
      </c>
      <c r="C23" s="34" t="s">
        <v>88</v>
      </c>
      <c r="D23" s="35" t="s">
        <v>89</v>
      </c>
      <c r="E23" s="36">
        <v>8</v>
      </c>
      <c r="F23" s="37">
        <v>6.5</v>
      </c>
      <c r="G23" s="29">
        <f t="shared" si="0"/>
        <v>7</v>
      </c>
      <c r="H23" s="38" t="str">
        <f t="shared" si="1"/>
        <v>B</v>
      </c>
      <c r="I23" s="39" t="s">
        <v>64</v>
      </c>
      <c r="J23" s="1"/>
      <c r="K23" s="1"/>
    </row>
    <row r="24" spans="1:11" ht="24.95" customHeight="1" x14ac:dyDescent="0.25">
      <c r="A24" s="32">
        <v>10</v>
      </c>
      <c r="B24" s="33">
        <v>350040081</v>
      </c>
      <c r="C24" s="34" t="s">
        <v>14</v>
      </c>
      <c r="D24" s="35" t="s">
        <v>15</v>
      </c>
      <c r="E24" s="36">
        <v>5.5</v>
      </c>
      <c r="F24" s="37">
        <v>6.5</v>
      </c>
      <c r="G24" s="29">
        <f t="shared" si="0"/>
        <v>6.2</v>
      </c>
      <c r="H24" s="38" t="str">
        <f t="shared" si="1"/>
        <v>C+</v>
      </c>
      <c r="I24" s="39" t="s">
        <v>64</v>
      </c>
      <c r="J24" s="1"/>
      <c r="K24" s="1"/>
    </row>
    <row r="25" spans="1:11" ht="24.95" customHeight="1" x14ac:dyDescent="0.25">
      <c r="A25" s="32">
        <v>11</v>
      </c>
      <c r="B25" s="33">
        <v>350040090</v>
      </c>
      <c r="C25" s="34" t="s">
        <v>16</v>
      </c>
      <c r="D25" s="35" t="s">
        <v>17</v>
      </c>
      <c r="E25" s="36">
        <v>7.5</v>
      </c>
      <c r="F25" s="37">
        <v>6</v>
      </c>
      <c r="G25" s="29">
        <f t="shared" si="0"/>
        <v>6.5</v>
      </c>
      <c r="H25" s="38" t="str">
        <f t="shared" si="1"/>
        <v>C+</v>
      </c>
      <c r="I25" s="39" t="s">
        <v>64</v>
      </c>
      <c r="J25" s="1"/>
      <c r="K25" s="1"/>
    </row>
    <row r="26" spans="1:11" ht="24.95" customHeight="1" x14ac:dyDescent="0.25">
      <c r="A26" s="32">
        <v>12</v>
      </c>
      <c r="B26" s="33">
        <v>350040055</v>
      </c>
      <c r="C26" s="34" t="s">
        <v>18</v>
      </c>
      <c r="D26" s="35" t="s">
        <v>19</v>
      </c>
      <c r="E26" s="36">
        <v>9.5</v>
      </c>
      <c r="F26" s="37">
        <v>7.5</v>
      </c>
      <c r="G26" s="29">
        <f t="shared" si="0"/>
        <v>8.1</v>
      </c>
      <c r="H26" s="38" t="str">
        <f t="shared" si="1"/>
        <v>B+</v>
      </c>
      <c r="I26" s="39" t="s">
        <v>64</v>
      </c>
      <c r="J26" s="1"/>
      <c r="K26" s="1"/>
    </row>
    <row r="27" spans="1:11" ht="24.95" customHeight="1" x14ac:dyDescent="0.25">
      <c r="A27" s="32">
        <v>13</v>
      </c>
      <c r="B27" s="33">
        <v>250060009</v>
      </c>
      <c r="C27" s="34" t="s">
        <v>20</v>
      </c>
      <c r="D27" s="35" t="s">
        <v>21</v>
      </c>
      <c r="E27" s="36">
        <v>9</v>
      </c>
      <c r="F27" s="37">
        <v>5.5</v>
      </c>
      <c r="G27" s="29">
        <f t="shared" si="0"/>
        <v>6.6</v>
      </c>
      <c r="H27" s="38" t="str">
        <f t="shared" si="1"/>
        <v>C+</v>
      </c>
      <c r="I27" s="39" t="s">
        <v>65</v>
      </c>
      <c r="J27" s="1"/>
      <c r="K27" s="1"/>
    </row>
    <row r="28" spans="1:11" ht="24.95" customHeight="1" x14ac:dyDescent="0.25">
      <c r="A28" s="32">
        <v>14</v>
      </c>
      <c r="B28" s="33">
        <v>350040220</v>
      </c>
      <c r="C28" s="34" t="s">
        <v>22</v>
      </c>
      <c r="D28" s="35" t="s">
        <v>23</v>
      </c>
      <c r="E28" s="50">
        <v>7</v>
      </c>
      <c r="F28" s="50">
        <v>7.5</v>
      </c>
      <c r="G28" s="29">
        <f t="shared" si="0"/>
        <v>7.4</v>
      </c>
      <c r="H28" s="38" t="str">
        <f t="shared" si="1"/>
        <v>B</v>
      </c>
      <c r="I28" s="39" t="s">
        <v>66</v>
      </c>
      <c r="J28" s="51"/>
      <c r="K28" s="52"/>
    </row>
    <row r="29" spans="1:11" ht="24.95" customHeight="1" x14ac:dyDescent="0.25">
      <c r="A29" s="32">
        <v>15</v>
      </c>
      <c r="B29" s="33">
        <v>350040221</v>
      </c>
      <c r="C29" s="34" t="s">
        <v>90</v>
      </c>
      <c r="D29" s="35" t="s">
        <v>24</v>
      </c>
      <c r="E29" s="53">
        <v>6.5</v>
      </c>
      <c r="F29" s="53">
        <v>6</v>
      </c>
      <c r="G29" s="29">
        <f t="shared" si="0"/>
        <v>6.2</v>
      </c>
      <c r="H29" s="38" t="str">
        <f t="shared" si="1"/>
        <v>C+</v>
      </c>
      <c r="I29" s="39" t="s">
        <v>66</v>
      </c>
      <c r="J29" s="1"/>
      <c r="K29" s="1"/>
    </row>
    <row r="30" spans="1:11" ht="24.95" customHeight="1" x14ac:dyDescent="0.25">
      <c r="A30" s="32">
        <v>16</v>
      </c>
      <c r="B30" s="33">
        <v>350040085</v>
      </c>
      <c r="C30" s="34" t="s">
        <v>25</v>
      </c>
      <c r="D30" s="35" t="s">
        <v>26</v>
      </c>
      <c r="E30" s="53">
        <v>6.5</v>
      </c>
      <c r="F30" s="53">
        <v>6</v>
      </c>
      <c r="G30" s="29">
        <f t="shared" si="0"/>
        <v>6.2</v>
      </c>
      <c r="H30" s="38" t="str">
        <f t="shared" si="1"/>
        <v>C+</v>
      </c>
      <c r="I30" s="39" t="s">
        <v>64</v>
      </c>
      <c r="J30" s="1"/>
      <c r="K30" s="1"/>
    </row>
    <row r="31" spans="1:11" ht="24.95" customHeight="1" x14ac:dyDescent="0.25">
      <c r="A31" s="32">
        <v>17</v>
      </c>
      <c r="B31" s="33">
        <v>350040250</v>
      </c>
      <c r="C31" s="34" t="s">
        <v>28</v>
      </c>
      <c r="D31" s="35" t="s">
        <v>29</v>
      </c>
      <c r="E31" s="53">
        <v>6</v>
      </c>
      <c r="F31" s="53">
        <v>6.5</v>
      </c>
      <c r="G31" s="29">
        <f t="shared" si="0"/>
        <v>6.4</v>
      </c>
      <c r="H31" s="38" t="str">
        <f t="shared" si="1"/>
        <v>C+</v>
      </c>
      <c r="I31" s="39" t="s">
        <v>66</v>
      </c>
      <c r="J31" s="1"/>
      <c r="K31" s="1"/>
    </row>
    <row r="32" spans="1:11" ht="24.95" customHeight="1" x14ac:dyDescent="0.25">
      <c r="A32" s="32">
        <v>18</v>
      </c>
      <c r="B32" s="33">
        <v>250040159</v>
      </c>
      <c r="C32" s="34" t="s">
        <v>30</v>
      </c>
      <c r="D32" s="35" t="s">
        <v>27</v>
      </c>
      <c r="E32" s="53">
        <v>7.5</v>
      </c>
      <c r="F32" s="53">
        <v>6.5</v>
      </c>
      <c r="G32" s="29">
        <f t="shared" si="0"/>
        <v>6.8</v>
      </c>
      <c r="H32" s="38" t="str">
        <f t="shared" si="1"/>
        <v>C+</v>
      </c>
      <c r="I32" s="39" t="s">
        <v>124</v>
      </c>
      <c r="J32" s="1"/>
      <c r="K32" s="1"/>
    </row>
    <row r="33" spans="1:11" ht="24.95" customHeight="1" x14ac:dyDescent="0.25">
      <c r="A33" s="32">
        <v>19</v>
      </c>
      <c r="B33" s="33">
        <v>250060008</v>
      </c>
      <c r="C33" s="34" t="s">
        <v>31</v>
      </c>
      <c r="D33" s="35" t="s">
        <v>32</v>
      </c>
      <c r="E33" s="53">
        <v>7</v>
      </c>
      <c r="F33" s="53">
        <v>6</v>
      </c>
      <c r="G33" s="29">
        <f t="shared" si="0"/>
        <v>6.3</v>
      </c>
      <c r="H33" s="38" t="str">
        <f t="shared" si="1"/>
        <v>C+</v>
      </c>
      <c r="I33" s="39" t="s">
        <v>65</v>
      </c>
      <c r="J33" s="1"/>
      <c r="K33" s="1"/>
    </row>
    <row r="34" spans="1:11" ht="24.95" customHeight="1" x14ac:dyDescent="0.25">
      <c r="A34" s="32">
        <v>20</v>
      </c>
      <c r="B34" s="33">
        <v>250060079</v>
      </c>
      <c r="C34" s="34" t="s">
        <v>33</v>
      </c>
      <c r="D34" s="35" t="s">
        <v>34</v>
      </c>
      <c r="E34" s="53">
        <v>7.5</v>
      </c>
      <c r="F34" s="53">
        <v>4</v>
      </c>
      <c r="G34" s="29">
        <f t="shared" si="0"/>
        <v>5.0999999999999996</v>
      </c>
      <c r="H34" s="38" t="str">
        <f t="shared" si="1"/>
        <v>D+</v>
      </c>
      <c r="I34" s="39" t="s">
        <v>61</v>
      </c>
      <c r="J34" s="1"/>
      <c r="K34" s="1"/>
    </row>
    <row r="35" spans="1:11" ht="24.95" customHeight="1" x14ac:dyDescent="0.25">
      <c r="A35" s="32">
        <v>21</v>
      </c>
      <c r="B35" s="33">
        <v>350030075</v>
      </c>
      <c r="C35" s="34" t="s">
        <v>10</v>
      </c>
      <c r="D35" s="35" t="s">
        <v>35</v>
      </c>
      <c r="E35" s="53">
        <v>6.5</v>
      </c>
      <c r="F35" s="53">
        <v>4</v>
      </c>
      <c r="G35" s="29">
        <f t="shared" si="0"/>
        <v>4.8</v>
      </c>
      <c r="H35" s="38" t="str">
        <f t="shared" si="1"/>
        <v>D</v>
      </c>
      <c r="I35" s="39" t="s">
        <v>63</v>
      </c>
      <c r="J35" s="1"/>
      <c r="K35" s="1"/>
    </row>
    <row r="36" spans="1:11" ht="24.95" customHeight="1" x14ac:dyDescent="0.25">
      <c r="A36" s="32">
        <v>22</v>
      </c>
      <c r="B36" s="33">
        <v>350060024</v>
      </c>
      <c r="C36" s="34" t="s">
        <v>36</v>
      </c>
      <c r="D36" s="35" t="s">
        <v>37</v>
      </c>
      <c r="E36" s="53">
        <v>7.5</v>
      </c>
      <c r="F36" s="53">
        <v>5.5</v>
      </c>
      <c r="G36" s="29">
        <f t="shared" si="0"/>
        <v>6.1</v>
      </c>
      <c r="H36" s="38" t="str">
        <f t="shared" si="1"/>
        <v>C+</v>
      </c>
      <c r="I36" s="39" t="s">
        <v>62</v>
      </c>
      <c r="J36" s="1"/>
      <c r="K36" s="1"/>
    </row>
    <row r="37" spans="1:11" ht="24.95" customHeight="1" x14ac:dyDescent="0.25">
      <c r="A37" s="32">
        <v>23</v>
      </c>
      <c r="B37" s="33">
        <v>350030104</v>
      </c>
      <c r="C37" s="34" t="s">
        <v>38</v>
      </c>
      <c r="D37" s="35" t="s">
        <v>39</v>
      </c>
      <c r="E37" s="53">
        <v>7</v>
      </c>
      <c r="F37" s="53">
        <v>3</v>
      </c>
      <c r="G37" s="29">
        <f t="shared" si="0"/>
        <v>4.2</v>
      </c>
      <c r="H37" s="38" t="str">
        <f t="shared" si="1"/>
        <v>D</v>
      </c>
      <c r="I37" s="39" t="s">
        <v>63</v>
      </c>
      <c r="J37" s="1"/>
      <c r="K37" s="1"/>
    </row>
    <row r="38" spans="1:11" ht="24.95" customHeight="1" x14ac:dyDescent="0.25">
      <c r="A38" s="40">
        <v>24</v>
      </c>
      <c r="B38" s="41">
        <v>350090108</v>
      </c>
      <c r="C38" s="42" t="s">
        <v>40</v>
      </c>
      <c r="D38" s="43" t="s">
        <v>41</v>
      </c>
      <c r="E38" s="54"/>
      <c r="F38" s="54"/>
      <c r="G38" s="46">
        <f t="shared" si="0"/>
        <v>0</v>
      </c>
      <c r="H38" s="47" t="str">
        <f t="shared" si="1"/>
        <v>F</v>
      </c>
      <c r="I38" s="48" t="s">
        <v>68</v>
      </c>
      <c r="J38" s="49"/>
      <c r="K38" s="49"/>
    </row>
    <row r="39" spans="1:11" ht="24.95" customHeight="1" x14ac:dyDescent="0.25">
      <c r="A39" s="32">
        <v>25</v>
      </c>
      <c r="B39" s="33">
        <v>350090009</v>
      </c>
      <c r="C39" s="34" t="s">
        <v>42</v>
      </c>
      <c r="D39" s="35" t="s">
        <v>24</v>
      </c>
      <c r="E39" s="53">
        <v>7.5</v>
      </c>
      <c r="F39" s="53">
        <v>7</v>
      </c>
      <c r="G39" s="29">
        <f t="shared" si="0"/>
        <v>7.2</v>
      </c>
      <c r="H39" s="38" t="str">
        <f t="shared" si="1"/>
        <v>B</v>
      </c>
      <c r="I39" s="39" t="s">
        <v>69</v>
      </c>
      <c r="J39" s="1"/>
      <c r="K39" s="1"/>
    </row>
    <row r="40" spans="1:11" ht="24.95" customHeight="1" x14ac:dyDescent="0.25">
      <c r="A40" s="32">
        <v>26</v>
      </c>
      <c r="B40" s="33">
        <v>350110080</v>
      </c>
      <c r="C40" s="55" t="s">
        <v>43</v>
      </c>
      <c r="D40" s="56" t="s">
        <v>44</v>
      </c>
      <c r="E40" s="53">
        <v>7</v>
      </c>
      <c r="F40" s="53">
        <v>6.5</v>
      </c>
      <c r="G40" s="29">
        <f t="shared" si="0"/>
        <v>6.7</v>
      </c>
      <c r="H40" s="38" t="str">
        <f t="shared" si="1"/>
        <v>C+</v>
      </c>
      <c r="I40" s="39" t="s">
        <v>70</v>
      </c>
      <c r="J40" s="1"/>
      <c r="K40" s="1"/>
    </row>
    <row r="41" spans="1:11" ht="24.95" customHeight="1" x14ac:dyDescent="0.25">
      <c r="A41" s="32">
        <v>27</v>
      </c>
      <c r="B41" s="33">
        <v>350090121</v>
      </c>
      <c r="C41" s="34" t="s">
        <v>45</v>
      </c>
      <c r="D41" s="35" t="s">
        <v>46</v>
      </c>
      <c r="E41" s="53">
        <v>4.5</v>
      </c>
      <c r="F41" s="53">
        <v>4</v>
      </c>
      <c r="G41" s="29">
        <f t="shared" si="0"/>
        <v>4.2</v>
      </c>
      <c r="H41" s="38" t="str">
        <f t="shared" si="1"/>
        <v>D</v>
      </c>
      <c r="I41" s="39" t="s">
        <v>68</v>
      </c>
      <c r="J41" s="1"/>
      <c r="K41" s="1"/>
    </row>
    <row r="42" spans="1:11" ht="24.95" customHeight="1" x14ac:dyDescent="0.25">
      <c r="A42" s="32">
        <v>28</v>
      </c>
      <c r="B42" s="33">
        <v>350090038</v>
      </c>
      <c r="C42" s="34" t="s">
        <v>11</v>
      </c>
      <c r="D42" s="35" t="s">
        <v>47</v>
      </c>
      <c r="E42" s="53">
        <v>7</v>
      </c>
      <c r="F42" s="53">
        <v>6</v>
      </c>
      <c r="G42" s="29">
        <f t="shared" si="0"/>
        <v>6.3</v>
      </c>
      <c r="H42" s="38" t="str">
        <f t="shared" si="1"/>
        <v>C+</v>
      </c>
      <c r="I42" s="39" t="s">
        <v>69</v>
      </c>
      <c r="J42" s="1"/>
      <c r="K42" s="1"/>
    </row>
    <row r="43" spans="1:11" ht="24.95" customHeight="1" x14ac:dyDescent="0.25">
      <c r="A43" s="32">
        <v>29</v>
      </c>
      <c r="B43" s="33">
        <v>350090046</v>
      </c>
      <c r="C43" s="34" t="s">
        <v>48</v>
      </c>
      <c r="D43" s="35" t="s">
        <v>49</v>
      </c>
      <c r="E43" s="53">
        <v>6</v>
      </c>
      <c r="F43" s="53">
        <v>3.5</v>
      </c>
      <c r="G43" s="29">
        <f t="shared" si="0"/>
        <v>4.3</v>
      </c>
      <c r="H43" s="38" t="str">
        <f t="shared" si="1"/>
        <v>D</v>
      </c>
      <c r="I43" s="39" t="s">
        <v>69</v>
      </c>
      <c r="J43" s="1"/>
      <c r="K43" s="1"/>
    </row>
    <row r="44" spans="1:11" ht="24.95" customHeight="1" x14ac:dyDescent="0.25">
      <c r="A44" s="32">
        <v>30</v>
      </c>
      <c r="B44" s="33">
        <v>250090068</v>
      </c>
      <c r="C44" s="34" t="s">
        <v>91</v>
      </c>
      <c r="D44" s="35" t="s">
        <v>92</v>
      </c>
      <c r="E44" s="53">
        <v>3.5</v>
      </c>
      <c r="F44" s="53">
        <v>5.5</v>
      </c>
      <c r="G44" s="29">
        <f t="shared" si="0"/>
        <v>4.9000000000000004</v>
      </c>
      <c r="H44" s="38" t="str">
        <f t="shared" si="1"/>
        <v>D</v>
      </c>
      <c r="I44" s="39" t="s">
        <v>125</v>
      </c>
      <c r="J44" s="1"/>
      <c r="K44" s="1"/>
    </row>
    <row r="45" spans="1:11" ht="24.95" customHeight="1" x14ac:dyDescent="0.25">
      <c r="A45" s="32">
        <v>31</v>
      </c>
      <c r="B45" s="33">
        <v>250090015</v>
      </c>
      <c r="C45" s="34" t="s">
        <v>93</v>
      </c>
      <c r="D45" s="35" t="s">
        <v>94</v>
      </c>
      <c r="E45" s="53">
        <v>6.5</v>
      </c>
      <c r="F45" s="53">
        <v>7</v>
      </c>
      <c r="G45" s="29">
        <f t="shared" si="0"/>
        <v>6.9</v>
      </c>
      <c r="H45" s="38" t="str">
        <f t="shared" si="1"/>
        <v>C+</v>
      </c>
      <c r="I45" s="39" t="s">
        <v>125</v>
      </c>
      <c r="J45" s="1"/>
      <c r="K45" s="1"/>
    </row>
    <row r="46" spans="1:11" ht="24.95" customHeight="1" x14ac:dyDescent="0.25">
      <c r="A46" s="32">
        <v>32</v>
      </c>
      <c r="B46" s="33">
        <v>250090080</v>
      </c>
      <c r="C46" s="34" t="s">
        <v>95</v>
      </c>
      <c r="D46" s="35" t="s">
        <v>141</v>
      </c>
      <c r="E46" s="53">
        <v>7</v>
      </c>
      <c r="F46" s="53">
        <v>5</v>
      </c>
      <c r="G46" s="29">
        <f t="shared" si="0"/>
        <v>5.6</v>
      </c>
      <c r="H46" s="38" t="str">
        <f t="shared" si="1"/>
        <v>C</v>
      </c>
      <c r="I46" s="39" t="s">
        <v>75</v>
      </c>
      <c r="J46" s="1"/>
      <c r="K46" s="1"/>
    </row>
    <row r="47" spans="1:11" ht="24.95" customHeight="1" x14ac:dyDescent="0.25">
      <c r="A47" s="32">
        <v>33</v>
      </c>
      <c r="B47" s="33">
        <v>250090134</v>
      </c>
      <c r="C47" s="34" t="s">
        <v>96</v>
      </c>
      <c r="D47" s="35" t="s">
        <v>97</v>
      </c>
      <c r="E47" s="53">
        <v>6</v>
      </c>
      <c r="F47" s="53">
        <v>4</v>
      </c>
      <c r="G47" s="29">
        <f t="shared" si="0"/>
        <v>4.5999999999999996</v>
      </c>
      <c r="H47" s="38" t="str">
        <f t="shared" si="1"/>
        <v>D</v>
      </c>
      <c r="I47" s="39" t="s">
        <v>75</v>
      </c>
      <c r="J47" s="1"/>
      <c r="K47" s="1"/>
    </row>
    <row r="48" spans="1:11" ht="24.95" customHeight="1" x14ac:dyDescent="0.25">
      <c r="A48" s="40">
        <v>34</v>
      </c>
      <c r="B48" s="41">
        <v>250090031</v>
      </c>
      <c r="C48" s="42" t="s">
        <v>98</v>
      </c>
      <c r="D48" s="43" t="s">
        <v>46</v>
      </c>
      <c r="E48" s="54"/>
      <c r="F48" s="54"/>
      <c r="G48" s="46">
        <f t="shared" si="0"/>
        <v>0</v>
      </c>
      <c r="H48" s="47" t="str">
        <f t="shared" si="1"/>
        <v>F</v>
      </c>
      <c r="I48" s="48" t="s">
        <v>125</v>
      </c>
      <c r="J48" s="49"/>
      <c r="K48" s="49"/>
    </row>
    <row r="49" spans="1:11" ht="24.95" customHeight="1" x14ac:dyDescent="0.25">
      <c r="A49" s="32">
        <v>35</v>
      </c>
      <c r="B49" s="33">
        <v>250090187</v>
      </c>
      <c r="C49" s="34" t="s">
        <v>99</v>
      </c>
      <c r="D49" s="35" t="s">
        <v>100</v>
      </c>
      <c r="E49" s="53">
        <v>5.5</v>
      </c>
      <c r="F49" s="53">
        <v>4</v>
      </c>
      <c r="G49" s="29">
        <f t="shared" si="0"/>
        <v>4.5</v>
      </c>
      <c r="H49" s="38" t="str">
        <f t="shared" si="1"/>
        <v>D</v>
      </c>
      <c r="I49" s="39" t="s">
        <v>72</v>
      </c>
      <c r="J49" s="1"/>
      <c r="K49" s="1"/>
    </row>
    <row r="50" spans="1:11" ht="24.95" customHeight="1" x14ac:dyDescent="0.25">
      <c r="A50" s="32">
        <v>36</v>
      </c>
      <c r="B50" s="33">
        <v>250090049</v>
      </c>
      <c r="C50" s="34" t="s">
        <v>101</v>
      </c>
      <c r="D50" s="35" t="s">
        <v>34</v>
      </c>
      <c r="E50" s="53">
        <v>6.5</v>
      </c>
      <c r="F50" s="53">
        <v>4.5</v>
      </c>
      <c r="G50" s="29">
        <f t="shared" si="0"/>
        <v>5.0999999999999996</v>
      </c>
      <c r="H50" s="38" t="str">
        <f t="shared" si="1"/>
        <v>D+</v>
      </c>
      <c r="I50" s="39" t="s">
        <v>125</v>
      </c>
      <c r="J50" s="1"/>
      <c r="K50" s="1"/>
    </row>
    <row r="51" spans="1:11" ht="24.95" customHeight="1" x14ac:dyDescent="0.25">
      <c r="A51" s="32">
        <v>37</v>
      </c>
      <c r="B51" s="33">
        <v>250090051</v>
      </c>
      <c r="C51" s="34" t="s">
        <v>102</v>
      </c>
      <c r="D51" s="35" t="s">
        <v>103</v>
      </c>
      <c r="E51" s="53">
        <v>8.5</v>
      </c>
      <c r="F51" s="53">
        <v>7</v>
      </c>
      <c r="G51" s="29">
        <f t="shared" si="0"/>
        <v>7.5</v>
      </c>
      <c r="H51" s="38" t="str">
        <f t="shared" si="1"/>
        <v>B</v>
      </c>
      <c r="I51" s="39" t="s">
        <v>125</v>
      </c>
      <c r="J51" s="1"/>
      <c r="K51" s="1"/>
    </row>
    <row r="52" spans="1:11" ht="24.95" customHeight="1" x14ac:dyDescent="0.25">
      <c r="A52" s="32">
        <v>38</v>
      </c>
      <c r="B52" s="33">
        <v>250090099</v>
      </c>
      <c r="C52" s="34" t="s">
        <v>104</v>
      </c>
      <c r="D52" s="35" t="s">
        <v>105</v>
      </c>
      <c r="E52" s="53">
        <v>7</v>
      </c>
      <c r="F52" s="53">
        <v>6</v>
      </c>
      <c r="G52" s="29">
        <f t="shared" si="0"/>
        <v>6.3</v>
      </c>
      <c r="H52" s="38" t="str">
        <f t="shared" si="1"/>
        <v>C+</v>
      </c>
      <c r="I52" s="39" t="s">
        <v>75</v>
      </c>
      <c r="J52" s="1"/>
      <c r="K52" s="1"/>
    </row>
    <row r="53" spans="1:11" ht="24.95" customHeight="1" x14ac:dyDescent="0.25">
      <c r="A53" s="32">
        <v>39</v>
      </c>
      <c r="B53" s="33">
        <v>250090102</v>
      </c>
      <c r="C53" s="34" t="s">
        <v>106</v>
      </c>
      <c r="D53" s="35" t="s">
        <v>107</v>
      </c>
      <c r="E53" s="53">
        <v>9</v>
      </c>
      <c r="F53" s="53">
        <v>5</v>
      </c>
      <c r="G53" s="29">
        <f t="shared" si="0"/>
        <v>6.2</v>
      </c>
      <c r="H53" s="38" t="str">
        <f t="shared" si="1"/>
        <v>C+</v>
      </c>
      <c r="I53" s="39" t="s">
        <v>75</v>
      </c>
      <c r="J53" s="1"/>
      <c r="K53" s="1"/>
    </row>
    <row r="54" spans="1:11" ht="24.95" customHeight="1" x14ac:dyDescent="0.25">
      <c r="A54" s="32">
        <v>40</v>
      </c>
      <c r="B54" s="33">
        <v>250090225</v>
      </c>
      <c r="C54" s="34" t="s">
        <v>87</v>
      </c>
      <c r="D54" s="35" t="s">
        <v>78</v>
      </c>
      <c r="E54" s="53">
        <v>6.5</v>
      </c>
      <c r="F54" s="53">
        <v>6.5</v>
      </c>
      <c r="G54" s="29">
        <f t="shared" si="0"/>
        <v>6.5</v>
      </c>
      <c r="H54" s="38" t="str">
        <f t="shared" si="1"/>
        <v>C+</v>
      </c>
      <c r="I54" s="39" t="s">
        <v>72</v>
      </c>
      <c r="J54" s="1"/>
      <c r="K54" s="1"/>
    </row>
    <row r="55" spans="1:11" ht="24.95" customHeight="1" x14ac:dyDescent="0.25">
      <c r="A55" s="32">
        <v>41</v>
      </c>
      <c r="B55" s="33">
        <v>250090026</v>
      </c>
      <c r="C55" s="34" t="s">
        <v>108</v>
      </c>
      <c r="D55" s="35" t="s">
        <v>109</v>
      </c>
      <c r="E55" s="53">
        <v>6</v>
      </c>
      <c r="F55" s="53">
        <v>6</v>
      </c>
      <c r="G55" s="29">
        <f t="shared" si="0"/>
        <v>6</v>
      </c>
      <c r="H55" s="38" t="str">
        <f t="shared" si="1"/>
        <v>C+</v>
      </c>
      <c r="I55" s="39" t="s">
        <v>125</v>
      </c>
      <c r="J55" s="1"/>
      <c r="K55" s="1"/>
    </row>
    <row r="56" spans="1:11" ht="24.95" customHeight="1" x14ac:dyDescent="0.25">
      <c r="A56" s="32">
        <v>42</v>
      </c>
      <c r="B56" s="33">
        <v>250090081</v>
      </c>
      <c r="C56" s="34" t="s">
        <v>110</v>
      </c>
      <c r="D56" s="35" t="s">
        <v>111</v>
      </c>
      <c r="E56" s="53">
        <v>7</v>
      </c>
      <c r="F56" s="53">
        <v>5</v>
      </c>
      <c r="G56" s="29">
        <f t="shared" si="0"/>
        <v>5.6</v>
      </c>
      <c r="H56" s="38" t="str">
        <f t="shared" si="1"/>
        <v>C</v>
      </c>
      <c r="I56" s="39" t="s">
        <v>75</v>
      </c>
      <c r="J56" s="1"/>
      <c r="K56" s="1"/>
    </row>
    <row r="57" spans="1:11" ht="24.95" customHeight="1" x14ac:dyDescent="0.25">
      <c r="A57" s="32">
        <v>43</v>
      </c>
      <c r="B57" s="33">
        <v>350110002</v>
      </c>
      <c r="C57" s="34" t="s">
        <v>112</v>
      </c>
      <c r="D57" s="35" t="s">
        <v>113</v>
      </c>
      <c r="E57" s="53">
        <v>7.5</v>
      </c>
      <c r="F57" s="53">
        <v>7</v>
      </c>
      <c r="G57" s="29">
        <f t="shared" si="0"/>
        <v>7.2</v>
      </c>
      <c r="H57" s="38" t="str">
        <f t="shared" si="1"/>
        <v>B</v>
      </c>
      <c r="I57" s="39" t="s">
        <v>73</v>
      </c>
      <c r="J57" s="1"/>
      <c r="K57" s="1"/>
    </row>
    <row r="58" spans="1:11" ht="24.95" customHeight="1" x14ac:dyDescent="0.25">
      <c r="A58" s="32">
        <v>44</v>
      </c>
      <c r="B58" s="33">
        <v>350110090</v>
      </c>
      <c r="C58" s="34" t="s">
        <v>114</v>
      </c>
      <c r="D58" s="35" t="s">
        <v>15</v>
      </c>
      <c r="E58" s="53">
        <v>5.5</v>
      </c>
      <c r="F58" s="53">
        <v>6</v>
      </c>
      <c r="G58" s="29">
        <f t="shared" si="0"/>
        <v>5.9</v>
      </c>
      <c r="H58" s="38" t="str">
        <f t="shared" si="1"/>
        <v>C</v>
      </c>
      <c r="I58" s="39" t="s">
        <v>70</v>
      </c>
      <c r="J58" s="1"/>
      <c r="K58" s="1"/>
    </row>
    <row r="59" spans="1:11" ht="24.95" customHeight="1" x14ac:dyDescent="0.25">
      <c r="A59" s="32">
        <v>45</v>
      </c>
      <c r="B59" s="33">
        <v>250090060</v>
      </c>
      <c r="C59" s="34" t="s">
        <v>115</v>
      </c>
      <c r="D59" s="35" t="s">
        <v>113</v>
      </c>
      <c r="E59" s="53">
        <v>6.5</v>
      </c>
      <c r="F59" s="53">
        <v>6</v>
      </c>
      <c r="G59" s="29">
        <f t="shared" si="0"/>
        <v>6.2</v>
      </c>
      <c r="H59" s="38" t="str">
        <f t="shared" si="1"/>
        <v>C+</v>
      </c>
      <c r="I59" s="39" t="s">
        <v>125</v>
      </c>
      <c r="J59" s="1"/>
      <c r="K59" s="1"/>
    </row>
    <row r="60" spans="1:11" ht="24.95" customHeight="1" x14ac:dyDescent="0.25">
      <c r="A60" s="32">
        <v>46</v>
      </c>
      <c r="B60" s="33">
        <v>250090098</v>
      </c>
      <c r="C60" s="34" t="s">
        <v>116</v>
      </c>
      <c r="D60" s="35" t="s">
        <v>117</v>
      </c>
      <c r="E60" s="53">
        <v>6.5</v>
      </c>
      <c r="F60" s="53">
        <v>3.5</v>
      </c>
      <c r="G60" s="29">
        <f t="shared" si="0"/>
        <v>4.4000000000000004</v>
      </c>
      <c r="H60" s="38" t="str">
        <f t="shared" si="1"/>
        <v>D</v>
      </c>
      <c r="I60" s="39" t="s">
        <v>142</v>
      </c>
      <c r="J60" s="1"/>
      <c r="K60" s="1"/>
    </row>
    <row r="61" spans="1:11" ht="24.95" customHeight="1" x14ac:dyDescent="0.25">
      <c r="A61" s="32">
        <v>47</v>
      </c>
      <c r="B61" s="33">
        <v>250090063</v>
      </c>
      <c r="C61" s="34" t="s">
        <v>118</v>
      </c>
      <c r="D61" s="35" t="s">
        <v>113</v>
      </c>
      <c r="E61" s="53">
        <v>7.5</v>
      </c>
      <c r="F61" s="53">
        <v>6</v>
      </c>
      <c r="G61" s="29">
        <f t="shared" si="0"/>
        <v>6.5</v>
      </c>
      <c r="H61" s="38" t="str">
        <f t="shared" si="1"/>
        <v>C+</v>
      </c>
      <c r="I61" s="39" t="s">
        <v>142</v>
      </c>
      <c r="J61" s="1"/>
      <c r="K61" s="1"/>
    </row>
    <row r="62" spans="1:11" ht="24.95" customHeight="1" x14ac:dyDescent="0.25">
      <c r="A62" s="32">
        <v>48</v>
      </c>
      <c r="B62" s="33">
        <v>350090188</v>
      </c>
      <c r="C62" s="34" t="s">
        <v>119</v>
      </c>
      <c r="D62" s="35" t="s">
        <v>120</v>
      </c>
      <c r="E62" s="53">
        <v>6</v>
      </c>
      <c r="F62" s="53">
        <v>5</v>
      </c>
      <c r="G62" s="29">
        <f t="shared" si="0"/>
        <v>5.3</v>
      </c>
      <c r="H62" s="38" t="str">
        <f t="shared" si="1"/>
        <v>D+</v>
      </c>
      <c r="I62" s="39" t="s">
        <v>71</v>
      </c>
      <c r="J62" s="1"/>
      <c r="K62" s="1"/>
    </row>
    <row r="63" spans="1:11" ht="24.95" customHeight="1" x14ac:dyDescent="0.25">
      <c r="A63" s="32">
        <v>49</v>
      </c>
      <c r="B63" s="33">
        <v>350090106</v>
      </c>
      <c r="C63" s="34" t="s">
        <v>121</v>
      </c>
      <c r="D63" s="35" t="s">
        <v>122</v>
      </c>
      <c r="E63" s="53">
        <v>6.5</v>
      </c>
      <c r="F63" s="53">
        <v>6.5</v>
      </c>
      <c r="G63" s="29">
        <f t="shared" si="0"/>
        <v>6.5</v>
      </c>
      <c r="H63" s="38" t="str">
        <f t="shared" si="1"/>
        <v>C+</v>
      </c>
      <c r="I63" s="39" t="s">
        <v>68</v>
      </c>
      <c r="J63" s="1"/>
      <c r="K63" s="1"/>
    </row>
    <row r="64" spans="1:11" ht="24.95" customHeight="1" x14ac:dyDescent="0.25">
      <c r="A64" s="32">
        <v>50</v>
      </c>
      <c r="B64" s="33">
        <v>350090107</v>
      </c>
      <c r="C64" s="34" t="s">
        <v>50</v>
      </c>
      <c r="D64" s="35" t="s">
        <v>51</v>
      </c>
      <c r="E64" s="53">
        <v>5.5</v>
      </c>
      <c r="F64" s="53">
        <v>7</v>
      </c>
      <c r="G64" s="29">
        <f t="shared" si="0"/>
        <v>6.6</v>
      </c>
      <c r="H64" s="38" t="str">
        <f t="shared" si="1"/>
        <v>C+</v>
      </c>
      <c r="I64" s="39" t="s">
        <v>68</v>
      </c>
      <c r="J64" s="1"/>
      <c r="K64" s="1"/>
    </row>
    <row r="65" spans="1:11" ht="24.95" customHeight="1" x14ac:dyDescent="0.25">
      <c r="A65" s="32">
        <v>51</v>
      </c>
      <c r="B65" s="33">
        <v>350110095</v>
      </c>
      <c r="C65" s="34" t="s">
        <v>52</v>
      </c>
      <c r="D65" s="35" t="s">
        <v>53</v>
      </c>
      <c r="E65" s="53">
        <v>5</v>
      </c>
      <c r="F65" s="53">
        <v>6</v>
      </c>
      <c r="G65" s="29">
        <f t="shared" si="0"/>
        <v>5.7</v>
      </c>
      <c r="H65" s="38" t="str">
        <f t="shared" si="1"/>
        <v>C</v>
      </c>
      <c r="I65" s="39" t="s">
        <v>70</v>
      </c>
      <c r="J65" s="1"/>
      <c r="K65" s="1"/>
    </row>
    <row r="66" spans="1:11" ht="24.95" customHeight="1" x14ac:dyDescent="0.25">
      <c r="A66" s="32">
        <v>52</v>
      </c>
      <c r="B66" s="33">
        <v>350110102</v>
      </c>
      <c r="C66" s="34" t="s">
        <v>54</v>
      </c>
      <c r="D66" s="35" t="s">
        <v>55</v>
      </c>
      <c r="E66" s="53">
        <v>7</v>
      </c>
      <c r="F66" s="53">
        <v>6.5</v>
      </c>
      <c r="G66" s="29">
        <f t="shared" si="0"/>
        <v>6.7</v>
      </c>
      <c r="H66" s="38" t="str">
        <f t="shared" si="1"/>
        <v>C+</v>
      </c>
      <c r="I66" s="39" t="s">
        <v>70</v>
      </c>
      <c r="J66" s="1"/>
      <c r="K66" s="1"/>
    </row>
    <row r="67" spans="1:11" ht="24.95" customHeight="1" x14ac:dyDescent="0.25">
      <c r="A67" s="32">
        <v>53</v>
      </c>
      <c r="B67" s="33">
        <v>350090125</v>
      </c>
      <c r="C67" s="34" t="s">
        <v>56</v>
      </c>
      <c r="D67" s="35" t="s">
        <v>57</v>
      </c>
      <c r="E67" s="53">
        <v>6.5</v>
      </c>
      <c r="F67" s="53">
        <v>6.5</v>
      </c>
      <c r="G67" s="29">
        <f t="shared" si="0"/>
        <v>6.5</v>
      </c>
      <c r="H67" s="38" t="str">
        <f t="shared" si="1"/>
        <v>C+</v>
      </c>
      <c r="I67" s="39" t="s">
        <v>68</v>
      </c>
      <c r="J67" s="1"/>
      <c r="K67" s="1"/>
    </row>
    <row r="68" spans="1:11" ht="24.95" customHeight="1" x14ac:dyDescent="0.25">
      <c r="A68" s="40">
        <v>54</v>
      </c>
      <c r="B68" s="41">
        <v>150090087</v>
      </c>
      <c r="C68" s="42" t="s">
        <v>10</v>
      </c>
      <c r="D68" s="43" t="s">
        <v>58</v>
      </c>
      <c r="E68" s="54"/>
      <c r="F68" s="54"/>
      <c r="G68" s="46">
        <f t="shared" si="0"/>
        <v>0</v>
      </c>
      <c r="H68" s="47" t="str">
        <f t="shared" si="1"/>
        <v>F</v>
      </c>
      <c r="I68" s="48" t="s">
        <v>74</v>
      </c>
      <c r="J68" s="49"/>
      <c r="K68" s="49"/>
    </row>
    <row r="69" spans="1:11" ht="24.95" customHeight="1" x14ac:dyDescent="0.25">
      <c r="A69" s="32">
        <v>55</v>
      </c>
      <c r="B69" s="33">
        <v>350090016</v>
      </c>
      <c r="C69" s="34" t="s">
        <v>59</v>
      </c>
      <c r="D69" s="35" t="s">
        <v>60</v>
      </c>
      <c r="E69" s="53">
        <v>7.5</v>
      </c>
      <c r="F69" s="53">
        <v>5.5</v>
      </c>
      <c r="G69" s="29">
        <f t="shared" si="0"/>
        <v>6.1</v>
      </c>
      <c r="H69" s="38" t="str">
        <f t="shared" si="1"/>
        <v>C+</v>
      </c>
      <c r="I69" s="39" t="s">
        <v>69</v>
      </c>
      <c r="J69" s="1"/>
      <c r="K69" s="1"/>
    </row>
    <row r="70" spans="1:11" ht="24.95" customHeight="1" x14ac:dyDescent="0.25">
      <c r="A70" s="57"/>
      <c r="B70" s="58"/>
      <c r="C70" s="59"/>
      <c r="D70" s="60"/>
      <c r="E70" s="61"/>
      <c r="F70" s="61"/>
      <c r="G70" s="62"/>
      <c r="H70" s="63"/>
      <c r="I70" s="64"/>
      <c r="J70" s="1"/>
      <c r="K70" s="1"/>
    </row>
    <row r="71" spans="1:11" ht="16.5" x14ac:dyDescent="0.25">
      <c r="A71" s="65"/>
      <c r="B71" s="1"/>
      <c r="C71" s="66"/>
      <c r="D71" s="66"/>
      <c r="E71" s="67"/>
      <c r="F71" s="68"/>
      <c r="G71" s="66"/>
      <c r="H71" s="66"/>
      <c r="I71" s="66"/>
      <c r="J71" s="1"/>
      <c r="K71" s="1"/>
    </row>
    <row r="72" spans="1:11" ht="15.75" x14ac:dyDescent="0.25">
      <c r="A72" s="105" t="str">
        <f>"Cộng danh sách gồm " &amp; COUNT($A$15:A69)&amp;" sinh viên"</f>
        <v>Cộng danh sách gồm 55 sinh viên</v>
      </c>
      <c r="B72" s="106"/>
      <c r="C72" s="106"/>
      <c r="D72" s="107"/>
      <c r="E72" s="69"/>
      <c r="F72" s="15"/>
      <c r="G72" s="1"/>
      <c r="H72" s="1"/>
      <c r="I72" s="1"/>
      <c r="J72" s="1"/>
      <c r="K72" s="1"/>
    </row>
    <row r="73" spans="1:11" ht="15.75" x14ac:dyDescent="0.25">
      <c r="A73" s="97" t="s">
        <v>8</v>
      </c>
      <c r="B73" s="98"/>
      <c r="C73" s="98"/>
      <c r="D73" s="70">
        <f>COUNTA(H15:H69)-COUNTIF(H15:H69,"F")</f>
        <v>51</v>
      </c>
      <c r="E73" s="69"/>
      <c r="F73" s="15"/>
      <c r="G73" s="1"/>
      <c r="H73" s="1"/>
      <c r="I73" s="1"/>
      <c r="J73" s="1"/>
      <c r="K73" s="1"/>
    </row>
    <row r="74" spans="1:11" ht="15.75" x14ac:dyDescent="0.25">
      <c r="A74" s="108" t="s">
        <v>9</v>
      </c>
      <c r="B74" s="109"/>
      <c r="C74" s="109"/>
      <c r="D74" s="71">
        <f>COUNTIF(H15:H69,"F")</f>
        <v>4</v>
      </c>
      <c r="E74" s="4"/>
      <c r="F74" s="72"/>
      <c r="G74" s="73"/>
      <c r="H74" s="73"/>
      <c r="I74" s="73"/>
      <c r="J74" s="1"/>
      <c r="K74" s="1"/>
    </row>
    <row r="75" spans="1:11" ht="15.75" x14ac:dyDescent="0.25">
      <c r="A75" s="74"/>
      <c r="B75" s="3"/>
      <c r="C75" s="3"/>
      <c r="D75" s="4"/>
      <c r="E75" s="75"/>
      <c r="F75" s="12"/>
      <c r="G75" s="4"/>
      <c r="H75" s="4"/>
      <c r="I75" s="4"/>
      <c r="J75" s="1"/>
      <c r="K75" s="1"/>
    </row>
    <row r="76" spans="1:11" ht="15.75" x14ac:dyDescent="0.25">
      <c r="A76" s="13"/>
      <c r="B76" s="1"/>
      <c r="C76" s="1"/>
      <c r="D76" s="75"/>
      <c r="E76" s="92" t="s">
        <v>143</v>
      </c>
      <c r="F76" s="92"/>
      <c r="G76" s="92"/>
      <c r="H76" s="92"/>
      <c r="I76" s="92"/>
      <c r="J76" s="1"/>
      <c r="K76" s="1"/>
    </row>
    <row r="77" spans="1:11" ht="15.75" x14ac:dyDescent="0.25">
      <c r="A77" s="13"/>
      <c r="B77" s="1"/>
      <c r="C77" s="1"/>
      <c r="D77" s="4" t="s">
        <v>144</v>
      </c>
      <c r="E77" s="69"/>
      <c r="F77" s="4"/>
      <c r="G77" s="4"/>
      <c r="H77" s="78" t="s">
        <v>6</v>
      </c>
      <c r="I77" s="78"/>
      <c r="J77" s="10"/>
      <c r="K77" s="1"/>
    </row>
    <row r="78" spans="1:11" ht="15.75" x14ac:dyDescent="0.25">
      <c r="A78" s="4"/>
      <c r="B78" s="1"/>
      <c r="C78" s="1"/>
      <c r="D78" s="76"/>
      <c r="E78" s="69"/>
      <c r="F78" s="15"/>
      <c r="G78" s="1"/>
      <c r="H78" s="1"/>
      <c r="I78" s="1"/>
      <c r="J78" s="1"/>
      <c r="K78" s="1"/>
    </row>
    <row r="79" spans="1:11" ht="15.75" x14ac:dyDescent="0.25">
      <c r="A79" s="13"/>
      <c r="B79" s="1"/>
      <c r="C79" s="1"/>
      <c r="D79" s="76"/>
      <c r="E79" s="69"/>
      <c r="F79" s="15"/>
      <c r="G79" s="1"/>
      <c r="H79" s="1"/>
      <c r="I79" s="1"/>
      <c r="J79" s="1"/>
      <c r="K79" s="1"/>
    </row>
    <row r="80" spans="1:11" ht="15.75" x14ac:dyDescent="0.25">
      <c r="A80" s="13"/>
      <c r="B80" s="1"/>
      <c r="C80" s="1"/>
      <c r="D80" s="1"/>
      <c r="E80" s="69"/>
      <c r="F80" s="15"/>
      <c r="G80" s="1"/>
      <c r="H80" s="1"/>
      <c r="I80" s="1"/>
      <c r="J80" s="1"/>
      <c r="K80" s="1"/>
    </row>
    <row r="81" spans="1:11" ht="18.75" x14ac:dyDescent="0.3">
      <c r="A81" s="13"/>
      <c r="B81" s="1"/>
      <c r="C81" s="1"/>
      <c r="D81" s="1"/>
      <c r="E81" s="77"/>
      <c r="F81" s="15"/>
      <c r="G81" s="1"/>
      <c r="H81" s="1"/>
      <c r="I81" s="1"/>
      <c r="J81" s="1"/>
      <c r="K81" s="1"/>
    </row>
    <row r="82" spans="1:11" ht="18.75" x14ac:dyDescent="0.3">
      <c r="A82" s="13"/>
      <c r="B82" s="1"/>
      <c r="C82" s="1"/>
      <c r="D82" s="77" t="s">
        <v>145</v>
      </c>
      <c r="E82" s="69"/>
      <c r="F82" s="77"/>
      <c r="G82" s="77"/>
      <c r="H82" s="79" t="s">
        <v>12</v>
      </c>
      <c r="I82" s="79"/>
      <c r="J82" s="1"/>
      <c r="K82" s="1"/>
    </row>
    <row r="83" spans="1:11" ht="15.75" x14ac:dyDescent="0.25">
      <c r="A83" s="13"/>
      <c r="B83" s="1"/>
      <c r="C83" s="1"/>
      <c r="D83" s="1"/>
      <c r="E83" s="69"/>
      <c r="F83" s="15"/>
      <c r="G83" s="1"/>
      <c r="H83" s="1"/>
      <c r="I83" s="1"/>
      <c r="J83" s="1"/>
      <c r="K83" s="1"/>
    </row>
    <row r="84" spans="1:11" ht="15.75" x14ac:dyDescent="0.25">
      <c r="A84" s="13"/>
      <c r="B84" s="1"/>
      <c r="C84" s="1"/>
      <c r="D84" s="1"/>
      <c r="E84" s="69"/>
      <c r="F84" s="15"/>
      <c r="G84" s="1"/>
      <c r="H84" s="1"/>
      <c r="I84" s="1"/>
      <c r="J84" s="1"/>
      <c r="K84" s="1"/>
    </row>
    <row r="85" spans="1:11" ht="15.75" x14ac:dyDescent="0.25">
      <c r="A85" s="13"/>
      <c r="B85" s="1"/>
      <c r="C85" s="1"/>
      <c r="D85" s="1"/>
      <c r="E85" s="69"/>
      <c r="F85" s="15"/>
      <c r="G85" s="1"/>
      <c r="H85" s="1"/>
      <c r="I85" s="1"/>
      <c r="J85" s="1"/>
      <c r="K85" s="1"/>
    </row>
    <row r="86" spans="1:11" ht="15.75" x14ac:dyDescent="0.25">
      <c r="A86" s="13"/>
      <c r="B86" s="1"/>
      <c r="C86" s="1"/>
      <c r="D86" s="1"/>
      <c r="E86" s="1"/>
      <c r="F86" s="15"/>
      <c r="G86" s="1"/>
      <c r="H86" s="1"/>
      <c r="I86" s="1"/>
      <c r="J86" s="1"/>
      <c r="K86" s="1"/>
    </row>
    <row r="87" spans="1:11" ht="15.75" x14ac:dyDescent="0.25">
      <c r="A87" s="1"/>
      <c r="B87" s="1"/>
      <c r="C87" s="1"/>
      <c r="D87" s="1"/>
      <c r="E87" s="1"/>
      <c r="F87" s="1"/>
      <c r="G87" s="13"/>
      <c r="H87" s="1"/>
      <c r="I87" s="1"/>
      <c r="J87" s="1"/>
      <c r="K87" s="1"/>
    </row>
    <row r="88" spans="1:11" ht="15.75" x14ac:dyDescent="0.25">
      <c r="A88" s="1"/>
      <c r="B88" s="1"/>
      <c r="C88" s="1"/>
      <c r="D88" s="1"/>
      <c r="E88" s="1"/>
      <c r="F88" s="1"/>
      <c r="G88" s="13"/>
      <c r="H88" s="1"/>
      <c r="I88" s="1"/>
      <c r="J88" s="1"/>
      <c r="K88" s="1"/>
    </row>
    <row r="89" spans="1:11" ht="15.75" x14ac:dyDescent="0.25">
      <c r="A89" s="1"/>
      <c r="B89" s="1"/>
      <c r="C89" s="1"/>
      <c r="D89" s="1"/>
      <c r="E89" s="1"/>
      <c r="F89" s="1"/>
      <c r="G89" s="13"/>
      <c r="H89" s="1"/>
      <c r="I89" s="1"/>
      <c r="J89" s="1"/>
      <c r="K89" s="1"/>
    </row>
  </sheetData>
  <protectedRanges>
    <protectedRange sqref="B15:D69" name="Range3_1_1_1_1"/>
    <protectedRange sqref="I15:I69" name="Range4_1"/>
  </protectedRanges>
  <mergeCells count="23">
    <mergeCell ref="A1:D1"/>
    <mergeCell ref="E1:I1"/>
    <mergeCell ref="A2:D2"/>
    <mergeCell ref="E2:I2"/>
    <mergeCell ref="I12:I13"/>
    <mergeCell ref="A3:D3"/>
    <mergeCell ref="A4:D4"/>
    <mergeCell ref="C12:D13"/>
    <mergeCell ref="A12:A13"/>
    <mergeCell ref="B12:B13"/>
    <mergeCell ref="H77:I77"/>
    <mergeCell ref="H82:I82"/>
    <mergeCell ref="A6:J6"/>
    <mergeCell ref="B10:E10"/>
    <mergeCell ref="E12:E13"/>
    <mergeCell ref="F12:F13"/>
    <mergeCell ref="G12:G13"/>
    <mergeCell ref="H12:H13"/>
    <mergeCell ref="E76:I76"/>
    <mergeCell ref="A73:C73"/>
    <mergeCell ref="C14:D14"/>
    <mergeCell ref="A72:D72"/>
    <mergeCell ref="A74:C74"/>
  </mergeCells>
  <conditionalFormatting sqref="G28:G70">
    <cfRule type="expression" dxfId="25" priority="26" stopIfTrue="1">
      <formula>MAX($G28:$G28)&lt;4</formula>
    </cfRule>
  </conditionalFormatting>
  <conditionalFormatting sqref="H28:H70">
    <cfRule type="cellIs" dxfId="24" priority="25" stopIfTrue="1" operator="equal">
      <formula>"F"</formula>
    </cfRule>
  </conditionalFormatting>
  <conditionalFormatting sqref="G51 G40 G43:G46 G58:G59 G65:G70 G32">
    <cfRule type="expression" dxfId="23" priority="24" stopIfTrue="1">
      <formula>MAX(#REF!)&lt;4</formula>
    </cfRule>
  </conditionalFormatting>
  <conditionalFormatting sqref="G30">
    <cfRule type="expression" dxfId="22" priority="23" stopIfTrue="1">
      <formula>MAX($G38:$G38)&lt;4</formula>
    </cfRule>
  </conditionalFormatting>
  <conditionalFormatting sqref="G28:G70">
    <cfRule type="expression" dxfId="21" priority="22" stopIfTrue="1">
      <formula>MAX(#REF!)&lt;4</formula>
    </cfRule>
  </conditionalFormatting>
  <conditionalFormatting sqref="G42 G55">
    <cfRule type="expression" dxfId="20" priority="21" stopIfTrue="1">
      <formula>MAX(#REF!)&lt;4</formula>
    </cfRule>
  </conditionalFormatting>
  <conditionalFormatting sqref="G33">
    <cfRule type="expression" dxfId="19" priority="20" stopIfTrue="1">
      <formula>MAX(#REF!)&lt;4</formula>
    </cfRule>
  </conditionalFormatting>
  <conditionalFormatting sqref="G31">
    <cfRule type="expression" dxfId="18" priority="19" stopIfTrue="1">
      <formula>MAX(#REF!)&lt;4</formula>
    </cfRule>
  </conditionalFormatting>
  <conditionalFormatting sqref="G37">
    <cfRule type="expression" dxfId="17" priority="18" stopIfTrue="1">
      <formula>MAX(#REF!)&lt;4</formula>
    </cfRule>
  </conditionalFormatting>
  <conditionalFormatting sqref="G34">
    <cfRule type="expression" dxfId="16" priority="17" stopIfTrue="1">
      <formula>MAX(#REF!)&lt;4</formula>
    </cfRule>
  </conditionalFormatting>
  <conditionalFormatting sqref="G39">
    <cfRule type="expression" dxfId="15" priority="16" stopIfTrue="1">
      <formula>MAX(#REF!)&lt;4</formula>
    </cfRule>
  </conditionalFormatting>
  <conditionalFormatting sqref="G52 G60:G62">
    <cfRule type="expression" dxfId="14" priority="15" stopIfTrue="1">
      <formula>MAX(#REF!)&lt;4</formula>
    </cfRule>
  </conditionalFormatting>
  <conditionalFormatting sqref="G47">
    <cfRule type="expression" dxfId="13" priority="14" stopIfTrue="1">
      <formula>MAX(#REF!)&lt;4</formula>
    </cfRule>
  </conditionalFormatting>
  <conditionalFormatting sqref="G63:G64">
    <cfRule type="expression" dxfId="12" priority="13" stopIfTrue="1">
      <formula>MAX(#REF!)&lt;4</formula>
    </cfRule>
  </conditionalFormatting>
  <conditionalFormatting sqref="G54">
    <cfRule type="expression" dxfId="11" priority="12" stopIfTrue="1">
      <formula>MAX(#REF!)&lt;4</formula>
    </cfRule>
  </conditionalFormatting>
  <conditionalFormatting sqref="G53">
    <cfRule type="expression" dxfId="10" priority="11" stopIfTrue="1">
      <formula>MAX(#REF!)&lt;4</formula>
    </cfRule>
  </conditionalFormatting>
  <conditionalFormatting sqref="G56:G57">
    <cfRule type="expression" dxfId="9" priority="10" stopIfTrue="1">
      <formula>MAX(#REF!)&lt;4</formula>
    </cfRule>
  </conditionalFormatting>
  <conditionalFormatting sqref="G28">
    <cfRule type="expression" dxfId="8" priority="9" stopIfTrue="1">
      <formula>MAX($G28:$G28)&lt;4</formula>
    </cfRule>
  </conditionalFormatting>
  <conditionalFormatting sqref="G28">
    <cfRule type="expression" dxfId="7" priority="8" stopIfTrue="1">
      <formula>MAX($G28:$G28)&lt;4</formula>
    </cfRule>
  </conditionalFormatting>
  <conditionalFormatting sqref="G28">
    <cfRule type="expression" dxfId="6" priority="7" stopIfTrue="1">
      <formula>MAX($G28:$G28)&lt;4</formula>
    </cfRule>
  </conditionalFormatting>
  <conditionalFormatting sqref="G15:G69">
    <cfRule type="expression" dxfId="5" priority="6" stopIfTrue="1">
      <formula>MAX($G15:$G15)&lt;4</formula>
    </cfRule>
  </conditionalFormatting>
  <conditionalFormatting sqref="H15:H69">
    <cfRule type="cellIs" dxfId="4" priority="5" stopIfTrue="1" operator="equal">
      <formula>"F"</formula>
    </cfRule>
  </conditionalFormatting>
  <conditionalFormatting sqref="G15:G69">
    <cfRule type="expression" dxfId="3" priority="4" stopIfTrue="1">
      <formula>MAX(#REF!)&lt;4</formula>
    </cfRule>
  </conditionalFormatting>
  <conditionalFormatting sqref="G15:G69">
    <cfRule type="expression" dxfId="2" priority="3" stopIfTrue="1">
      <formula>MAX($G15:$G15)&lt;4</formula>
    </cfRule>
  </conditionalFormatting>
  <conditionalFormatting sqref="G15:G69">
    <cfRule type="expression" dxfId="1" priority="2" stopIfTrue="1">
      <formula>MAX($G15:$G15)&lt;4</formula>
    </cfRule>
  </conditionalFormatting>
  <conditionalFormatting sqref="G15:G69">
    <cfRule type="expression" dxfId="0" priority="1" stopIfTrue="1">
      <formula>MAX($G15:$G15)&lt;4</formula>
    </cfRule>
  </conditionalFormatting>
  <pageMargins left="0.22916666666666666" right="1.0416666666666701E-2" top="0.75" bottom="0.16666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HCM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2016-03-29T02:02:40Z</dcterms:modified>
</cp:coreProperties>
</file>