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645" windowWidth="14805" windowHeight="7470"/>
  </bookViews>
  <sheets>
    <sheet name="06ĐH_KT" sheetId="46" r:id="rId1"/>
    <sheet name="06ĐH_QTKD3" sheetId="52" r:id="rId2"/>
    <sheet name="06ĐH_QLBĐ" sheetId="54" r:id="rId3"/>
    <sheet name="06ĐH_QLTN5" sheetId="60" r:id="rId4"/>
  </sheets>
  <definedNames>
    <definedName name="_xlnm.Print_Titles" localSheetId="0">'06ĐH_KT'!$12:$14</definedName>
    <definedName name="_xlnm.Print_Titles" localSheetId="3">'06ĐH_QLTN5'!$12:$14</definedName>
    <definedName name="_xlnm.Print_Titles" localSheetId="1">'06ĐH_QTKD3'!$12:$14</definedName>
  </definedNames>
  <calcPr calcId="145621"/>
</workbook>
</file>

<file path=xl/calcChain.xml><?xml version="1.0" encoding="utf-8"?>
<calcChain xmlns="http://schemas.openxmlformats.org/spreadsheetml/2006/main">
  <c r="G46" i="60" l="1"/>
  <c r="H46" i="60" s="1"/>
  <c r="G47" i="60"/>
  <c r="H47" i="60" s="1"/>
  <c r="G48" i="60"/>
  <c r="H48" i="60" s="1"/>
  <c r="G49" i="60"/>
  <c r="H49" i="60" s="1"/>
  <c r="G50" i="60"/>
  <c r="H50" i="60" s="1"/>
  <c r="G51" i="60"/>
  <c r="H51" i="60" s="1"/>
  <c r="G52" i="60"/>
  <c r="H52" i="60" s="1"/>
  <c r="G53" i="60"/>
  <c r="H53" i="60" s="1"/>
  <c r="G54" i="60"/>
  <c r="H54" i="60" s="1"/>
  <c r="G55" i="60"/>
  <c r="H55" i="60" s="1"/>
  <c r="G56" i="60"/>
  <c r="H56" i="60" s="1"/>
  <c r="G57" i="60"/>
  <c r="H57" i="60" s="1"/>
  <c r="G58" i="60"/>
  <c r="H58" i="60" s="1"/>
  <c r="G59" i="60"/>
  <c r="H59" i="60" s="1"/>
  <c r="G60" i="60"/>
  <c r="H60" i="60" s="1"/>
  <c r="G61" i="60"/>
  <c r="H61" i="60" s="1"/>
  <c r="G62" i="60"/>
  <c r="H62" i="60" s="1"/>
  <c r="G63" i="60"/>
  <c r="H63" i="60" s="1"/>
  <c r="G64" i="60"/>
  <c r="H64" i="60" s="1"/>
  <c r="G65" i="60"/>
  <c r="H65" i="60" s="1"/>
  <c r="G66" i="60"/>
  <c r="H66" i="60" s="1"/>
  <c r="G67" i="60"/>
  <c r="H67" i="60" s="1"/>
  <c r="G68" i="60"/>
  <c r="H68" i="60" s="1"/>
  <c r="G69" i="60"/>
  <c r="H69" i="60" s="1"/>
  <c r="G70" i="60"/>
  <c r="H70" i="60" s="1"/>
  <c r="E76" i="60" l="1"/>
  <c r="A72" i="60"/>
  <c r="H45" i="60"/>
  <c r="G45" i="60"/>
  <c r="H44" i="60"/>
  <c r="G44" i="60"/>
  <c r="H43" i="60"/>
  <c r="G43" i="60"/>
  <c r="H42" i="60"/>
  <c r="G42" i="60"/>
  <c r="H41" i="60"/>
  <c r="G41" i="60"/>
  <c r="H40" i="60"/>
  <c r="G40" i="60"/>
  <c r="H39" i="60"/>
  <c r="G39" i="60"/>
  <c r="H38" i="60"/>
  <c r="G38" i="60"/>
  <c r="H37" i="60"/>
  <c r="G37" i="60"/>
  <c r="H36" i="60"/>
  <c r="G36" i="60"/>
  <c r="H35" i="60"/>
  <c r="G35" i="60"/>
  <c r="H34" i="60"/>
  <c r="G34" i="60"/>
  <c r="G33" i="60"/>
  <c r="H33" i="60" s="1"/>
  <c r="G32" i="60"/>
  <c r="H32" i="60" s="1"/>
  <c r="G31" i="60"/>
  <c r="H31" i="60" s="1"/>
  <c r="G30" i="60"/>
  <c r="H30" i="60" s="1"/>
  <c r="H29" i="60"/>
  <c r="G29" i="60"/>
  <c r="H28" i="60"/>
  <c r="G28" i="60"/>
  <c r="H27" i="60"/>
  <c r="G27" i="60"/>
  <c r="G26" i="60"/>
  <c r="H26" i="60" s="1"/>
  <c r="H25" i="60"/>
  <c r="G25" i="60"/>
  <c r="H24" i="60"/>
  <c r="G24" i="60"/>
  <c r="H23" i="60"/>
  <c r="G23" i="60"/>
  <c r="H22" i="60"/>
  <c r="G22" i="60"/>
  <c r="H21" i="60"/>
  <c r="G21" i="60"/>
  <c r="H20" i="60"/>
  <c r="G20" i="60"/>
  <c r="H19" i="60"/>
  <c r="G19" i="60"/>
  <c r="H18" i="60"/>
  <c r="G18" i="60"/>
  <c r="H17" i="60"/>
  <c r="G17" i="60"/>
  <c r="H16" i="60"/>
  <c r="G16" i="60"/>
  <c r="H15" i="60"/>
  <c r="G15" i="60"/>
  <c r="D73" i="60" l="1"/>
  <c r="D72" i="60"/>
  <c r="E74" i="60" s="1"/>
  <c r="E46" i="54"/>
  <c r="A42" i="54"/>
  <c r="G40" i="54"/>
  <c r="H40" i="54" s="1"/>
  <c r="G39" i="54"/>
  <c r="H39" i="54" s="1"/>
  <c r="G38" i="54"/>
  <c r="H38" i="54" s="1"/>
  <c r="G37" i="54"/>
  <c r="H37" i="54" s="1"/>
  <c r="G36" i="54"/>
  <c r="H36" i="54" s="1"/>
  <c r="G35" i="54"/>
  <c r="H35" i="54" s="1"/>
  <c r="G34" i="54"/>
  <c r="H34" i="54" s="1"/>
  <c r="G33" i="54"/>
  <c r="H33" i="54" s="1"/>
  <c r="G32" i="54"/>
  <c r="H32" i="54" s="1"/>
  <c r="G31" i="54"/>
  <c r="H31" i="54" s="1"/>
  <c r="G30" i="54"/>
  <c r="H30" i="54" s="1"/>
  <c r="G29" i="54"/>
  <c r="H29" i="54" s="1"/>
  <c r="G28" i="54"/>
  <c r="H28" i="54" s="1"/>
  <c r="G27" i="54"/>
  <c r="H27" i="54" s="1"/>
  <c r="G26" i="54"/>
  <c r="H26" i="54" s="1"/>
  <c r="G25" i="54"/>
  <c r="H25" i="54" s="1"/>
  <c r="G24" i="54"/>
  <c r="H24" i="54" s="1"/>
  <c r="G23" i="54"/>
  <c r="H23" i="54" s="1"/>
  <c r="G22" i="54"/>
  <c r="H22" i="54" s="1"/>
  <c r="G21" i="54"/>
  <c r="H21" i="54" s="1"/>
  <c r="G20" i="54"/>
  <c r="H20" i="54" s="1"/>
  <c r="G19" i="54"/>
  <c r="H19" i="54" s="1"/>
  <c r="G18" i="54"/>
  <c r="H18" i="54" s="1"/>
  <c r="G17" i="54"/>
  <c r="H17" i="54" s="1"/>
  <c r="G16" i="54"/>
  <c r="H16" i="54" s="1"/>
  <c r="G15" i="54"/>
  <c r="H15" i="54" s="1"/>
  <c r="E67" i="52"/>
  <c r="A63" i="52"/>
  <c r="G61" i="52"/>
  <c r="H61" i="52" s="1"/>
  <c r="G60" i="52"/>
  <c r="H60" i="52" s="1"/>
  <c r="G59" i="52"/>
  <c r="H59" i="52" s="1"/>
  <c r="G58" i="52"/>
  <c r="H58" i="52" s="1"/>
  <c r="G57" i="52"/>
  <c r="H57" i="52" s="1"/>
  <c r="G56" i="52"/>
  <c r="H56" i="52" s="1"/>
  <c r="G55" i="52"/>
  <c r="H55" i="52" s="1"/>
  <c r="G54" i="52"/>
  <c r="H54" i="52" s="1"/>
  <c r="G53" i="52"/>
  <c r="H53" i="52" s="1"/>
  <c r="G52" i="52"/>
  <c r="H52" i="52" s="1"/>
  <c r="G51" i="52"/>
  <c r="H51" i="52" s="1"/>
  <c r="G50" i="52"/>
  <c r="H50" i="52" s="1"/>
  <c r="G49" i="52"/>
  <c r="H49" i="52" s="1"/>
  <c r="G48" i="52"/>
  <c r="H48" i="52" s="1"/>
  <c r="G47" i="52"/>
  <c r="H47" i="52" s="1"/>
  <c r="G46" i="52"/>
  <c r="H46" i="52" s="1"/>
  <c r="G45" i="52"/>
  <c r="H45" i="52" s="1"/>
  <c r="G44" i="52"/>
  <c r="H44" i="52" s="1"/>
  <c r="G43" i="52"/>
  <c r="H43" i="52" s="1"/>
  <c r="G42" i="52"/>
  <c r="H42" i="52" s="1"/>
  <c r="H41" i="52"/>
  <c r="G40" i="52"/>
  <c r="H40" i="52" s="1"/>
  <c r="G39" i="52"/>
  <c r="H39" i="52" s="1"/>
  <c r="G38" i="52"/>
  <c r="H38" i="52" s="1"/>
  <c r="G37" i="52"/>
  <c r="H37" i="52" s="1"/>
  <c r="G36" i="52"/>
  <c r="H36" i="52" s="1"/>
  <c r="G35" i="52"/>
  <c r="H35" i="52" s="1"/>
  <c r="G34" i="52"/>
  <c r="H34" i="52" s="1"/>
  <c r="G33" i="52"/>
  <c r="H33" i="52" s="1"/>
  <c r="G32" i="52"/>
  <c r="H32" i="52" s="1"/>
  <c r="G31" i="52"/>
  <c r="H31" i="52" s="1"/>
  <c r="G30" i="52"/>
  <c r="H30" i="52" s="1"/>
  <c r="G29" i="52"/>
  <c r="H2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20" i="52"/>
  <c r="H20" i="52" s="1"/>
  <c r="G19" i="52"/>
  <c r="H19" i="52" s="1"/>
  <c r="G18" i="52"/>
  <c r="H18" i="52" s="1"/>
  <c r="G17" i="52"/>
  <c r="H17" i="52" s="1"/>
  <c r="G16" i="52"/>
  <c r="H16" i="52" s="1"/>
  <c r="G15" i="52"/>
  <c r="H15" i="52" s="1"/>
  <c r="E48" i="46"/>
  <c r="A44" i="46"/>
  <c r="G42" i="46"/>
  <c r="H42" i="46" s="1"/>
  <c r="G41" i="46"/>
  <c r="H41" i="46" s="1"/>
  <c r="G40" i="46"/>
  <c r="H40" i="46" s="1"/>
  <c r="H39" i="46"/>
  <c r="G39" i="46"/>
  <c r="G38" i="46"/>
  <c r="H38" i="46" s="1"/>
  <c r="G37" i="46"/>
  <c r="H37" i="46" s="1"/>
  <c r="G36" i="46"/>
  <c r="H36" i="46" s="1"/>
  <c r="G35" i="46"/>
  <c r="H35" i="46" s="1"/>
  <c r="G34" i="46"/>
  <c r="H34" i="46" s="1"/>
  <c r="G33" i="46"/>
  <c r="H33" i="46" s="1"/>
  <c r="G32" i="46"/>
  <c r="H32" i="46" s="1"/>
  <c r="G31" i="46"/>
  <c r="H31" i="46" s="1"/>
  <c r="H30" i="46"/>
  <c r="G30" i="46"/>
  <c r="H29" i="46"/>
  <c r="G29" i="46"/>
  <c r="G28" i="46"/>
  <c r="H28" i="46" s="1"/>
  <c r="G27" i="46"/>
  <c r="H27" i="46" s="1"/>
  <c r="G26" i="46"/>
  <c r="H26" i="46" s="1"/>
  <c r="G25" i="46"/>
  <c r="H25" i="46" s="1"/>
  <c r="H24" i="46"/>
  <c r="G24" i="46"/>
  <c r="G23" i="46"/>
  <c r="H23" i="46" s="1"/>
  <c r="H22" i="46"/>
  <c r="G22" i="46"/>
  <c r="H21" i="46"/>
  <c r="G21" i="46"/>
  <c r="G20" i="46"/>
  <c r="H20" i="46" s="1"/>
  <c r="G19" i="46"/>
  <c r="H19" i="46" s="1"/>
  <c r="G18" i="46"/>
  <c r="H18" i="46" s="1"/>
  <c r="G17" i="46"/>
  <c r="H17" i="46" s="1"/>
  <c r="G16" i="46"/>
  <c r="H16" i="46" s="1"/>
  <c r="G15" i="46"/>
  <c r="H15" i="46" s="1"/>
  <c r="E73" i="60" l="1"/>
  <c r="D45" i="46"/>
  <c r="D44" i="46"/>
  <c r="E46" i="46" s="1"/>
  <c r="D63" i="52"/>
  <c r="E65" i="52" s="1"/>
  <c r="D42" i="54"/>
  <c r="E44" i="54" s="1"/>
  <c r="D43" i="54"/>
  <c r="D64" i="52"/>
  <c r="E64" i="52" l="1"/>
  <c r="E45" i="46"/>
  <c r="E43" i="54"/>
</calcChain>
</file>

<file path=xl/sharedStrings.xml><?xml version="1.0" encoding="utf-8"?>
<sst xmlns="http://schemas.openxmlformats.org/spreadsheetml/2006/main" count="577" uniqueCount="421">
  <si>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</si>
  <si>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</si>
  <si>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</si>
  <si>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</si>
  <si>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</si>
  <si>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</si>
  <si>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</si>
  <si>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</si>
  <si>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</si>
  <si>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</si>
  <si>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</si>
  <si>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</si>
  <si>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</si>
  <si>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</si>
  <si>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</si>
  <si>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</si>
  <si>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</si>
  <si>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</si>
  <si>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</si>
  <si>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</si>
  <si>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</si>
  <si>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</si>
  <si>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</si>
  <si>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</si>
  <si>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</si>
  <si>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Dung</t>
  </si>
  <si>
    <t>Nguyễn Thị Minh</t>
  </si>
  <si>
    <t>Nguyễn Phương</t>
  </si>
  <si>
    <t>Nguyễn Thành</t>
  </si>
  <si>
    <t>Đức</t>
  </si>
  <si>
    <t>Hải</t>
  </si>
  <si>
    <t>Hào</t>
  </si>
  <si>
    <t>Hiếu</t>
  </si>
  <si>
    <t>Hoàng</t>
  </si>
  <si>
    <t>Huy</t>
  </si>
  <si>
    <t>Kiệt</t>
  </si>
  <si>
    <t>Linh</t>
  </si>
  <si>
    <t>Nguyễn Văn</t>
  </si>
  <si>
    <t>Ngọc</t>
  </si>
  <si>
    <t>Nguyên</t>
  </si>
  <si>
    <t>Như</t>
  </si>
  <si>
    <t>Phong</t>
  </si>
  <si>
    <t>Phụng</t>
  </si>
  <si>
    <t>Sang</t>
  </si>
  <si>
    <t>Tân</t>
  </si>
  <si>
    <t>Lê Ngọc</t>
  </si>
  <si>
    <t>Thảo</t>
  </si>
  <si>
    <t>Thiện</t>
  </si>
  <si>
    <t>Thy</t>
  </si>
  <si>
    <t>Tú</t>
  </si>
  <si>
    <t>Nguyễn Minh</t>
  </si>
  <si>
    <t>Tuấn</t>
  </si>
  <si>
    <t>Nguyễn Thanh</t>
  </si>
  <si>
    <t>Tùng</t>
  </si>
  <si>
    <t>Tuyền</t>
  </si>
  <si>
    <t>Ý</t>
  </si>
  <si>
    <t>Cường</t>
  </si>
  <si>
    <t>Đạt</t>
  </si>
  <si>
    <t>Hằng</t>
  </si>
  <si>
    <t>Trần Anh</t>
  </si>
  <si>
    <t>Khoa</t>
  </si>
  <si>
    <t>Ngân</t>
  </si>
  <si>
    <t>Nhân</t>
  </si>
  <si>
    <t>Nhi</t>
  </si>
  <si>
    <t>Tâm</t>
  </si>
  <si>
    <t>Thanh</t>
  </si>
  <si>
    <t>Nguyễn Thị</t>
  </si>
  <si>
    <t>Tiên</t>
  </si>
  <si>
    <t>Tiến</t>
  </si>
  <si>
    <t>Toàn</t>
  </si>
  <si>
    <t>Trang</t>
  </si>
  <si>
    <t>Vân</t>
  </si>
  <si>
    <t>Anh</t>
  </si>
  <si>
    <t>Hà</t>
  </si>
  <si>
    <t>Hưng</t>
  </si>
  <si>
    <t>Nhung</t>
  </si>
  <si>
    <t>Phương</t>
  </si>
  <si>
    <t>Thư</t>
  </si>
  <si>
    <t>Trinh</t>
  </si>
  <si>
    <t>Nguyễn Thị Ngọc</t>
  </si>
  <si>
    <t>Duy</t>
  </si>
  <si>
    <t>Hân</t>
  </si>
  <si>
    <t>Trần Thị Thu</t>
  </si>
  <si>
    <t>Loan</t>
  </si>
  <si>
    <t>Mai</t>
  </si>
  <si>
    <t>Phước</t>
  </si>
  <si>
    <t>Sơn</t>
  </si>
  <si>
    <t>Vy</t>
  </si>
  <si>
    <t>Huỳnh</t>
  </si>
  <si>
    <t>Mi</t>
  </si>
  <si>
    <t>Nam</t>
  </si>
  <si>
    <t>Phan Minh</t>
  </si>
  <si>
    <t>Quỳnh</t>
  </si>
  <si>
    <t>Trung</t>
  </si>
  <si>
    <t>Vi</t>
  </si>
  <si>
    <t>Bình</t>
  </si>
  <si>
    <t>Lộc</t>
  </si>
  <si>
    <t>Nga</t>
  </si>
  <si>
    <t>Quyên</t>
  </si>
  <si>
    <t>Nguyễn Trọng</t>
  </si>
  <si>
    <t>Nguyễn Ngọc</t>
  </si>
  <si>
    <t>Thi</t>
  </si>
  <si>
    <t>Thông</t>
  </si>
  <si>
    <t>Huỳnh Minh</t>
  </si>
  <si>
    <t>My</t>
  </si>
  <si>
    <t>Trúc</t>
  </si>
  <si>
    <t>Hương</t>
  </si>
  <si>
    <t>Nguyễn Nhật</t>
  </si>
  <si>
    <t>Trân</t>
  </si>
  <si>
    <t>Thương</t>
  </si>
  <si>
    <t>Nguyễn Thị Phương</t>
  </si>
  <si>
    <t>Uyên</t>
  </si>
  <si>
    <t>Trần Quang</t>
  </si>
  <si>
    <t>Nguyễn Thị Bích</t>
  </si>
  <si>
    <t>Khang</t>
  </si>
  <si>
    <t>KHOA/TRƯỞNG BỘ MÔN</t>
  </si>
  <si>
    <t>Ly</t>
  </si>
  <si>
    <t>Nghi</t>
  </si>
  <si>
    <t>Nguyễn Khánh</t>
  </si>
  <si>
    <t>Dương</t>
  </si>
  <si>
    <t>Nguyễn Thị Thúy</t>
  </si>
  <si>
    <t>Nhã</t>
  </si>
  <si>
    <t>Trần Ngọc</t>
  </si>
  <si>
    <t>Nguyễn Thị Thanh</t>
  </si>
  <si>
    <t>Nguyễn Thị Tuyết</t>
  </si>
  <si>
    <t>Trần Thanh</t>
  </si>
  <si>
    <t xml:space="preserve">      NĂM HỌC</t>
  </si>
  <si>
    <t>Nhàn</t>
  </si>
  <si>
    <t>Nguyễn Thị Thủy</t>
  </si>
  <si>
    <t>Nguyễn Thị Hoàng</t>
  </si>
  <si>
    <t>Việt</t>
  </si>
  <si>
    <t>Nhật</t>
  </si>
  <si>
    <t>Trần Kim</t>
  </si>
  <si>
    <t>Hường</t>
  </si>
  <si>
    <t>Hoàng Anh</t>
  </si>
  <si>
    <t>Châu Hoàng</t>
  </si>
  <si>
    <t>Trần Nguyên</t>
  </si>
  <si>
    <t xml:space="preserve">Nguyễn Thị Thu </t>
  </si>
  <si>
    <t xml:space="preserve">Trần Minh </t>
  </si>
  <si>
    <t>Hồ Thị</t>
  </si>
  <si>
    <t>Lê Thúy</t>
  </si>
  <si>
    <t>Trần Nhật</t>
  </si>
  <si>
    <t>Thắm</t>
  </si>
  <si>
    <t>Đặng Lê Thanh</t>
  </si>
  <si>
    <t>Xuyến</t>
  </si>
  <si>
    <t>Thơm</t>
  </si>
  <si>
    <t>Trăm</t>
  </si>
  <si>
    <t xml:space="preserve">Nguyễn Thị Thùy </t>
  </si>
  <si>
    <t xml:space="preserve">Lê Anh </t>
  </si>
  <si>
    <t>06ĐH_KT</t>
  </si>
  <si>
    <t>06ĐH_QTKD3</t>
  </si>
  <si>
    <t>06ĐH_QLBĐ</t>
  </si>
  <si>
    <t>06ĐH_QLTN5</t>
  </si>
  <si>
    <t>0650010003</t>
  </si>
  <si>
    <t>0650010004</t>
  </si>
  <si>
    <t xml:space="preserve">Thái Phạm Ánh </t>
  </si>
  <si>
    <t>0650010001</t>
  </si>
  <si>
    <t>Phan Thanh</t>
  </si>
  <si>
    <t>Đại</t>
  </si>
  <si>
    <t>0650010002</t>
  </si>
  <si>
    <t>Thái Thành</t>
  </si>
  <si>
    <t>0650010006</t>
  </si>
  <si>
    <t>0650010007</t>
  </si>
  <si>
    <t>0650010005</t>
  </si>
  <si>
    <t xml:space="preserve">Dương Chung Gia </t>
  </si>
  <si>
    <t>0650010009</t>
  </si>
  <si>
    <t xml:space="preserve">Đinh Thị Kim </t>
  </si>
  <si>
    <t>0650010008</t>
  </si>
  <si>
    <t>0650010010</t>
  </si>
  <si>
    <t>Bùi Thị Thanh</t>
  </si>
  <si>
    <t>0650010011</t>
  </si>
  <si>
    <t xml:space="preserve">Danh Vương Đăng </t>
  </si>
  <si>
    <t>0650010012</t>
  </si>
  <si>
    <t>Trần Tuyết</t>
  </si>
  <si>
    <t>0650010013</t>
  </si>
  <si>
    <t xml:space="preserve">Lê Xuân </t>
  </si>
  <si>
    <t>Mính</t>
  </si>
  <si>
    <t>0650010014</t>
  </si>
  <si>
    <t>Na</t>
  </si>
  <si>
    <t>0650010016</t>
  </si>
  <si>
    <t xml:space="preserve">Hồ Thiên </t>
  </si>
  <si>
    <t>0650010015</t>
  </si>
  <si>
    <t>0650010017</t>
  </si>
  <si>
    <t>0650010018</t>
  </si>
  <si>
    <t>Nguyễn Thị Quỳnh</t>
  </si>
  <si>
    <t>0650010019</t>
  </si>
  <si>
    <t xml:space="preserve">Nguyễn Ái </t>
  </si>
  <si>
    <t>0650010021</t>
  </si>
  <si>
    <t xml:space="preserve">Lương Nguyễn Anh </t>
  </si>
  <si>
    <t>0650010020</t>
  </si>
  <si>
    <t>Nguyễn Anh</t>
  </si>
  <si>
    <t>0650010022</t>
  </si>
  <si>
    <t>0650010023</t>
  </si>
  <si>
    <t xml:space="preserve">Phạm Quốc </t>
  </si>
  <si>
    <t>0650010024</t>
  </si>
  <si>
    <t>Vũ Ngọc Bảo</t>
  </si>
  <si>
    <t>0650010025</t>
  </si>
  <si>
    <t>Đào Thị Cẩm</t>
  </si>
  <si>
    <t>0650010026</t>
  </si>
  <si>
    <t>Lê Thị Bích</t>
  </si>
  <si>
    <t>Trần Thị Ngọc</t>
  </si>
  <si>
    <t>Đoan</t>
  </si>
  <si>
    <t>Lý</t>
  </si>
  <si>
    <t>Huỳnh Tấn</t>
  </si>
  <si>
    <t>Võ Thanh</t>
  </si>
  <si>
    <t>Võ Thị Tuyết</t>
  </si>
  <si>
    <t>Trương Thị Thanh</t>
  </si>
  <si>
    <t>650090092</t>
  </si>
  <si>
    <t>650090093</t>
  </si>
  <si>
    <t>Nguyễn Đỗ Tuấn</t>
  </si>
  <si>
    <t>650090094</t>
  </si>
  <si>
    <t>Nguyễn Hòa Huệ</t>
  </si>
  <si>
    <t>Chân</t>
  </si>
  <si>
    <t>650090095</t>
  </si>
  <si>
    <t>Cúc</t>
  </si>
  <si>
    <t>650090098</t>
  </si>
  <si>
    <t>650090096</t>
  </si>
  <si>
    <t>650090097</t>
  </si>
  <si>
    <t>650090100</t>
  </si>
  <si>
    <t>Ngô Thị Ngọc</t>
  </si>
  <si>
    <t>650090099</t>
  </si>
  <si>
    <t>650090102</t>
  </si>
  <si>
    <t>Lâm Thúy</t>
  </si>
  <si>
    <t>650090101</t>
  </si>
  <si>
    <t>Nguyễn Trương Hoàng</t>
  </si>
  <si>
    <t>650090103</t>
  </si>
  <si>
    <t>650090104</t>
  </si>
  <si>
    <t>Đặng Quốc</t>
  </si>
  <si>
    <t>650090106</t>
  </si>
  <si>
    <t>Nguyễn Hồng Quang</t>
  </si>
  <si>
    <t>650090107</t>
  </si>
  <si>
    <t>Huyên</t>
  </si>
  <si>
    <t>650090105</t>
  </si>
  <si>
    <t>Huỳnh Thiên</t>
  </si>
  <si>
    <t>650090108</t>
  </si>
  <si>
    <t>Đặng Trang Bảo</t>
  </si>
  <si>
    <t>Lan</t>
  </si>
  <si>
    <t>650090109</t>
  </si>
  <si>
    <t>Vũ Thị Thanh</t>
  </si>
  <si>
    <t>650090111</t>
  </si>
  <si>
    <t>650090110</t>
  </si>
  <si>
    <t>650090112</t>
  </si>
  <si>
    <t>Trương Ngọc</t>
  </si>
  <si>
    <t>650090113</t>
  </si>
  <si>
    <t>Đinh Thị Tường</t>
  </si>
  <si>
    <t>650090114</t>
  </si>
  <si>
    <t>Đỗ Trần Bảo</t>
  </si>
  <si>
    <t>650090115</t>
  </si>
  <si>
    <t>650090116</t>
  </si>
  <si>
    <t>Văn Hiền</t>
  </si>
  <si>
    <t>650090117</t>
  </si>
  <si>
    <t>Lâm Nguyễn Quỳnh</t>
  </si>
  <si>
    <t>650090118</t>
  </si>
  <si>
    <t>Lý Hoài</t>
  </si>
  <si>
    <t>650090119</t>
  </si>
  <si>
    <t>Nguyễn Phạm Như</t>
  </si>
  <si>
    <t>650090120</t>
  </si>
  <si>
    <t>650090121</t>
  </si>
  <si>
    <t>650090122</t>
  </si>
  <si>
    <t>Nguyễn Lê Phương</t>
  </si>
  <si>
    <t>650090123</t>
  </si>
  <si>
    <t>Phạm Thanh</t>
  </si>
  <si>
    <t>650090124</t>
  </si>
  <si>
    <t>Phan Lê Văn Hà</t>
  </si>
  <si>
    <t>650090125</t>
  </si>
  <si>
    <t>Huỳnh Thị Minh</t>
  </si>
  <si>
    <t>650090126</t>
  </si>
  <si>
    <t>Trần Đạm Hồng</t>
  </si>
  <si>
    <t>650090127</t>
  </si>
  <si>
    <t>Ngô Bích Thủy</t>
  </si>
  <si>
    <t>650090128</t>
  </si>
  <si>
    <t>650090129</t>
  </si>
  <si>
    <t>Đoàn Quốc</t>
  </si>
  <si>
    <t>650090130</t>
  </si>
  <si>
    <t>Nguyễn Mai</t>
  </si>
  <si>
    <t>650090131</t>
  </si>
  <si>
    <t>Mai Lê</t>
  </si>
  <si>
    <t>650090132</t>
  </si>
  <si>
    <t>650090134</t>
  </si>
  <si>
    <t>Lâm Dụng Thu</t>
  </si>
  <si>
    <t>650090133</t>
  </si>
  <si>
    <t>650090135</t>
  </si>
  <si>
    <t>650090136</t>
  </si>
  <si>
    <t>0650130001</t>
  </si>
  <si>
    <t>Lê Hoàng Quốc</t>
  </si>
  <si>
    <t>0650130002</t>
  </si>
  <si>
    <t>Lê Gia</t>
  </si>
  <si>
    <t>0650130003</t>
  </si>
  <si>
    <t>Của</t>
  </si>
  <si>
    <t>0650130005</t>
  </si>
  <si>
    <t>Phan Thị Thùy</t>
  </si>
  <si>
    <t>0650130004</t>
  </si>
  <si>
    <t>0650130006</t>
  </si>
  <si>
    <t>Lê Diệp</t>
  </si>
  <si>
    <t>0650130007</t>
  </si>
  <si>
    <t>0650130008</t>
  </si>
  <si>
    <t xml:space="preserve">Đỗ Thị Diễm </t>
  </si>
  <si>
    <t>0650130009</t>
  </si>
  <si>
    <t>0650130010</t>
  </si>
  <si>
    <t>Hồ Thị Hồng</t>
  </si>
  <si>
    <t>0650130011</t>
  </si>
  <si>
    <t>0650130012</t>
  </si>
  <si>
    <t xml:space="preserve">Nguyễn Văn </t>
  </si>
  <si>
    <t>0650130013</t>
  </si>
  <si>
    <t>Bùi Bảo</t>
  </si>
  <si>
    <t>0650130014</t>
  </si>
  <si>
    <t>Trần Hữu Châu</t>
  </si>
  <si>
    <t>Pha</t>
  </si>
  <si>
    <t>0650130015</t>
  </si>
  <si>
    <t>Nhâm Tú</t>
  </si>
  <si>
    <t>0650130016</t>
  </si>
  <si>
    <t>Nguyễn Ngọc Mỹ</t>
  </si>
  <si>
    <t>0650130017</t>
  </si>
  <si>
    <t>0650130018</t>
  </si>
  <si>
    <t>0650130019</t>
  </si>
  <si>
    <t>Trần Thủy</t>
  </si>
  <si>
    <t>0650130020</t>
  </si>
  <si>
    <t>0650130021</t>
  </si>
  <si>
    <t>Tổng</t>
  </si>
  <si>
    <t>0650130022</t>
  </si>
  <si>
    <t>Lê Huyền</t>
  </si>
  <si>
    <t>0650130023</t>
  </si>
  <si>
    <t>Lê Đào Anh</t>
  </si>
  <si>
    <t>0650130024</t>
  </si>
  <si>
    <t>Hoàng Thuý</t>
  </si>
  <si>
    <t>Huỳnh Thị Ngọc</t>
  </si>
  <si>
    <t>Phạm Thị Hồng</t>
  </si>
  <si>
    <t>0650120212</t>
  </si>
  <si>
    <t>Đinh Văn Tuấn</t>
  </si>
  <si>
    <t>0650120213</t>
  </si>
  <si>
    <t>0650120264</t>
  </si>
  <si>
    <t>Dương Châu</t>
  </si>
  <si>
    <t>0650120214</t>
  </si>
  <si>
    <t>0650120216</t>
  </si>
  <si>
    <t>Nguyễn Hạnh</t>
  </si>
  <si>
    <t>0650120217</t>
  </si>
  <si>
    <t>0650120215</t>
  </si>
  <si>
    <t>0650120218</t>
  </si>
  <si>
    <t>Nguyễn Chí</t>
  </si>
  <si>
    <t>0650120219</t>
  </si>
  <si>
    <t>0650120220</t>
  </si>
  <si>
    <t>Nguyễn Đoàn Phương</t>
  </si>
  <si>
    <t>0650120222</t>
  </si>
  <si>
    <t>0650120221</t>
  </si>
  <si>
    <t>Đoàn Vũ</t>
  </si>
  <si>
    <t>0650120223</t>
  </si>
  <si>
    <t>Phạm Trọng</t>
  </si>
  <si>
    <t>0650120224</t>
  </si>
  <si>
    <t>Dương Vũ</t>
  </si>
  <si>
    <t>0650120225</t>
  </si>
  <si>
    <t>Tạ Đình</t>
  </si>
  <si>
    <t>Lân</t>
  </si>
  <si>
    <t>0650120226</t>
  </si>
  <si>
    <t>0650120227</t>
  </si>
  <si>
    <t>Vương Thị Hoa</t>
  </si>
  <si>
    <t>0650120228</t>
  </si>
  <si>
    <t>Lê Thị Tuyết</t>
  </si>
  <si>
    <t>0650120229</t>
  </si>
  <si>
    <t>0650120230</t>
  </si>
  <si>
    <t>Ngà</t>
  </si>
  <si>
    <t>0650120231</t>
  </si>
  <si>
    <t>Vương Trần Khánh</t>
  </si>
  <si>
    <t>0650120232</t>
  </si>
  <si>
    <t>0650120233</t>
  </si>
  <si>
    <t>Phan Thị Tuyết</t>
  </si>
  <si>
    <t>0650120234</t>
  </si>
  <si>
    <t xml:space="preserve">Võ Thị Quỳnh </t>
  </si>
  <si>
    <t>0650120237</t>
  </si>
  <si>
    <t>0650120236</t>
  </si>
  <si>
    <t>Phan Phương</t>
  </si>
  <si>
    <t>0650120235</t>
  </si>
  <si>
    <t>Phan Trần Quỳnh</t>
  </si>
  <si>
    <t>0650120238</t>
  </si>
  <si>
    <t>0650120239</t>
  </si>
  <si>
    <t>Lê Thị Đoan</t>
  </si>
  <si>
    <t>0650120240</t>
  </si>
  <si>
    <t>Huỳnh Như Băng</t>
  </si>
  <si>
    <t>0650120241</t>
  </si>
  <si>
    <t>Trần Huỳnh Phương</t>
  </si>
  <si>
    <t>0650120137</t>
  </si>
  <si>
    <t>Lê Nguyễn Xuân</t>
  </si>
  <si>
    <t>0650120242</t>
  </si>
  <si>
    <t>0650120243</t>
  </si>
  <si>
    <t>0650120245</t>
  </si>
  <si>
    <t>0650120246</t>
  </si>
  <si>
    <t>0650120244</t>
  </si>
  <si>
    <t>650120248</t>
  </si>
  <si>
    <t xml:space="preserve">Lâm Anh </t>
  </si>
  <si>
    <t>0650120247</t>
  </si>
  <si>
    <t>Nguyễn Phước</t>
  </si>
  <si>
    <t>650120249</t>
  </si>
  <si>
    <t>Đặng Thị Ngọc</t>
  </si>
  <si>
    <t>650120251</t>
  </si>
  <si>
    <t>Lê Thị Minh</t>
  </si>
  <si>
    <t>650120250</t>
  </si>
  <si>
    <t>Mai Ngọc Hoài</t>
  </si>
  <si>
    <t>650120252</t>
  </si>
  <si>
    <t>Trần Huỳnh</t>
  </si>
  <si>
    <t>650120253</t>
  </si>
  <si>
    <t>Phan Nguyễn Thủy</t>
  </si>
  <si>
    <t>650120256</t>
  </si>
  <si>
    <t xml:space="preserve">Phan Thị Thùy </t>
  </si>
  <si>
    <t>650120254</t>
  </si>
  <si>
    <t>650120255</t>
  </si>
  <si>
    <t>Nguyễn Phạm Ngọc</t>
  </si>
  <si>
    <t>650120257</t>
  </si>
  <si>
    <t>Hồ Thị Phú</t>
  </si>
  <si>
    <t>650120258</t>
  </si>
  <si>
    <t>650120259</t>
  </si>
  <si>
    <t>650120260</t>
  </si>
  <si>
    <t>Phạm Thị Mỹ</t>
  </si>
  <si>
    <t>650120261</t>
  </si>
  <si>
    <t>Đặng Thị Trúc</t>
  </si>
  <si>
    <t>650120262</t>
  </si>
  <si>
    <t>Trà Thúy</t>
  </si>
  <si>
    <t>650120263</t>
  </si>
  <si>
    <t>Không học</t>
  </si>
  <si>
    <t>NGUYÊN LÝ I</t>
  </si>
  <si>
    <t>2017-2018</t>
  </si>
  <si>
    <t>ĐINH THỊ KIM LAN</t>
  </si>
  <si>
    <t>BẢNG ĐIỂM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</si>
</sst>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>
      <alignment horizontal="center"/>
    </xf>
    <xf numFmtId="0" fontId="9" fillId="0" borderId="9" xfId="0" applyNumberFormat="1" applyFont="1" applyFill="1" applyBorder="1" applyAlignment="1" applyProtection="1"/>
    <xf numFmtId="164" fontId="7" fillId="0" borderId="9" xfId="0" applyNumberFormat="1" applyFont="1" applyBorder="1" applyAlignment="1">
      <alignment horizontal="center"/>
    </xf>
    <xf numFmtId="165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NumberFormat="1" applyFont="1" applyBorder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167" fontId="6" fillId="0" borderId="9" xfId="0" applyNumberFormat="1" applyFont="1" applyFill="1" applyBorder="1" applyAlignment="1" applyProtection="1">
      <alignment horizontal="center"/>
    </xf>
    <xf numFmtId="167" fontId="9" fillId="0" borderId="9" xfId="0" applyNumberFormat="1" applyFont="1" applyFill="1" applyBorder="1" applyAlignment="1" applyProtection="1">
      <alignment horizontal="center"/>
    </xf>
    <xf numFmtId="167" fontId="6" fillId="0" borderId="9" xfId="0" quotePrefix="1" applyNumberFormat="1" applyFont="1" applyBorder="1" applyAlignment="1">
      <alignment horizontal="center" vertical="center"/>
    </xf>
    <xf numFmtId="0" fontId="1" fillId="0" borderId="0" xfId="0" applyFont="1" applyAlignment="1"/>
    <xf numFmtId="0" fontId="11" fillId="0" borderId="9" xfId="0" applyNumberFormat="1" applyFont="1" applyBorder="1"/>
    <xf numFmtId="0" fontId="11" fillId="0" borderId="9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0"/>
  <sheetViews>
    <sheetView tabSelected="1" view="pageLayout" zoomScaleNormal="100" workbookViewId="0">
      <selection activeCell="A6" sqref="A6:I6"/>
    </sheetView>
  </sheetViews>
  <sheetFormatPr defaultRowHeight="15" x14ac:dyDescent="0.25"/>
  <cols>
    <col min="1" max="1" width="6.140625" customWidth="1"/>
    <col min="2" max="2" width="14.28515625" customWidth="1"/>
    <col min="3" max="3" width="25" customWidth="1"/>
  </cols>
  <sheetData>
    <row r="1" spans="1:9" ht="15.75" x14ac:dyDescent="0.25">
      <c r="A1" s="41" t="s">
        <v>0</v>
      </c>
      <c r="B1" s="41"/>
      <c r="C1" s="41"/>
      <c r="D1" s="41"/>
      <c r="E1" s="41" t="s">
        <v>1</v>
      </c>
      <c r="F1" s="41"/>
      <c r="G1" s="41"/>
      <c r="H1" s="41"/>
      <c r="I1" s="41"/>
    </row>
    <row r="2" spans="1:9" ht="15.75" x14ac:dyDescent="0.25">
      <c r="A2" s="41" t="s">
        <v>2</v>
      </c>
      <c r="B2" s="41"/>
      <c r="C2" s="41"/>
      <c r="D2" s="41"/>
      <c r="E2" s="42" t="s">
        <v>3</v>
      </c>
      <c r="F2" s="42"/>
      <c r="G2" s="42"/>
      <c r="H2" s="42"/>
      <c r="I2" s="42"/>
    </row>
    <row r="3" spans="1:9" ht="15.75" x14ac:dyDescent="0.25">
      <c r="A3" s="41" t="s">
        <v>4</v>
      </c>
      <c r="B3" s="41"/>
      <c r="C3" s="41"/>
      <c r="D3" s="41"/>
      <c r="E3" s="1"/>
      <c r="F3" s="1"/>
      <c r="G3" s="1"/>
      <c r="H3" s="1"/>
      <c r="I3" s="1"/>
    </row>
    <row r="4" spans="1:9" ht="15.75" x14ac:dyDescent="0.25">
      <c r="A4" s="41" t="s">
        <v>22</v>
      </c>
      <c r="B4" s="41"/>
      <c r="C4" s="41"/>
      <c r="D4" s="4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3" t="s">
        <v>420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44" t="s">
        <v>5</v>
      </c>
      <c r="B8" s="44"/>
      <c r="C8" s="44" t="s">
        <v>417</v>
      </c>
      <c r="D8" s="44"/>
      <c r="E8" s="44" t="s">
        <v>6</v>
      </c>
      <c r="F8" s="44"/>
      <c r="G8" s="38">
        <v>2</v>
      </c>
      <c r="H8" s="2"/>
      <c r="I8" s="2"/>
    </row>
    <row r="9" spans="1:9" ht="15.75" x14ac:dyDescent="0.25">
      <c r="A9" s="44" t="s">
        <v>7</v>
      </c>
      <c r="B9" s="44"/>
      <c r="C9" s="44" t="s">
        <v>149</v>
      </c>
      <c r="D9" s="44"/>
      <c r="E9" s="44" t="s">
        <v>8</v>
      </c>
      <c r="F9" s="44"/>
      <c r="G9" s="38">
        <v>1</v>
      </c>
      <c r="H9" s="2"/>
      <c r="I9" s="2"/>
    </row>
    <row r="10" spans="1:9" ht="15.75" x14ac:dyDescent="0.25">
      <c r="A10" s="44" t="s">
        <v>9</v>
      </c>
      <c r="B10" s="44"/>
      <c r="C10" s="44" t="s">
        <v>419</v>
      </c>
      <c r="D10" s="44"/>
      <c r="E10" s="14" t="s">
        <v>126</v>
      </c>
      <c r="F10" s="3"/>
      <c r="G10" s="14" t="s">
        <v>418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5" t="s">
        <v>10</v>
      </c>
      <c r="B12" s="47" t="s">
        <v>11</v>
      </c>
      <c r="C12" s="49" t="s">
        <v>12</v>
      </c>
      <c r="D12" s="50"/>
      <c r="E12" s="4" t="s">
        <v>13</v>
      </c>
      <c r="F12" s="4" t="s">
        <v>14</v>
      </c>
      <c r="G12" s="53" t="s">
        <v>15</v>
      </c>
      <c r="H12" s="54"/>
      <c r="I12" s="55" t="s">
        <v>16</v>
      </c>
    </row>
    <row r="13" spans="1:9" ht="15.75" x14ac:dyDescent="0.25">
      <c r="A13" s="46"/>
      <c r="B13" s="48"/>
      <c r="C13" s="51"/>
      <c r="D13" s="52"/>
      <c r="E13" s="5">
        <v>0.3</v>
      </c>
      <c r="F13" s="5">
        <v>0.7</v>
      </c>
      <c r="G13" s="6" t="s">
        <v>17</v>
      </c>
      <c r="H13" s="6" t="s">
        <v>18</v>
      </c>
      <c r="I13" s="56"/>
    </row>
    <row r="14" spans="1:9" ht="21.6" customHeight="1" x14ac:dyDescent="0.25">
      <c r="A14" s="16">
        <v>1</v>
      </c>
      <c r="B14" s="20">
        <v>2</v>
      </c>
      <c r="C14" s="57">
        <v>3</v>
      </c>
      <c r="D14" s="57"/>
      <c r="E14" s="16">
        <v>4</v>
      </c>
      <c r="F14" s="16">
        <v>5</v>
      </c>
      <c r="G14" s="16">
        <v>6</v>
      </c>
      <c r="H14" s="19">
        <v>7</v>
      </c>
      <c r="I14" s="6">
        <v>8</v>
      </c>
    </row>
    <row r="15" spans="1:9" ht="21.6" customHeight="1" x14ac:dyDescent="0.25">
      <c r="A15" s="29">
        <v>1</v>
      </c>
      <c r="B15" s="26" t="s">
        <v>153</v>
      </c>
      <c r="C15" s="25" t="s">
        <v>147</v>
      </c>
      <c r="D15" s="25" t="s">
        <v>119</v>
      </c>
      <c r="E15" s="30">
        <v>8.5</v>
      </c>
      <c r="F15" s="30">
        <v>3.5</v>
      </c>
      <c r="G15" s="30">
        <f>E15*$E$13+F15*$F$13</f>
        <v>5</v>
      </c>
      <c r="H15" s="31" t="str">
        <f>IF(G15&lt;4,"F",IF(G15&lt;=4.9,"D",IF(G15&lt;=5.4,"D+",IF(G15&lt;=5.9,"C",IF(G15&lt;=6.9,"C+",IF(G15&lt;=7.9,"B",IF(G15&lt;=8.4,"B+","A")))))))</f>
        <v>D+</v>
      </c>
      <c r="I15" s="32"/>
    </row>
    <row r="16" spans="1:9" ht="21.6" customHeight="1" x14ac:dyDescent="0.25">
      <c r="A16" s="29">
        <v>2</v>
      </c>
      <c r="B16" s="26" t="s">
        <v>154</v>
      </c>
      <c r="C16" s="25" t="s">
        <v>155</v>
      </c>
      <c r="D16" s="25" t="s">
        <v>119</v>
      </c>
      <c r="E16" s="30">
        <v>0</v>
      </c>
      <c r="F16" s="30">
        <v>0</v>
      </c>
      <c r="G16" s="30">
        <f t="shared" ref="G16:G42" si="0">E16*$E$13+F16*$F$13</f>
        <v>0</v>
      </c>
      <c r="H16" s="31" t="str">
        <f t="shared" ref="H16:H42" si="1">IF(G16&lt;4,"F",IF(G16&lt;=4.9,"D",IF(G16&lt;=5.4,"D+",IF(G16&lt;=5.9,"C",IF(G16&lt;=6.9,"C+",IF(G16&lt;=7.9,"B",IF(G16&lt;=8.4,"B+","A")))))))</f>
        <v>F</v>
      </c>
      <c r="I16" s="39" t="s">
        <v>416</v>
      </c>
    </row>
    <row r="17" spans="1:9" ht="21.6" customHeight="1" x14ac:dyDescent="0.25">
      <c r="A17" s="29">
        <v>3</v>
      </c>
      <c r="B17" s="26" t="s">
        <v>156</v>
      </c>
      <c r="C17" s="25" t="s">
        <v>157</v>
      </c>
      <c r="D17" s="25" t="s">
        <v>158</v>
      </c>
      <c r="E17" s="30">
        <v>8.5</v>
      </c>
      <c r="F17" s="30">
        <v>3.5</v>
      </c>
      <c r="G17" s="30">
        <f t="shared" si="0"/>
        <v>5</v>
      </c>
      <c r="H17" s="31" t="str">
        <f t="shared" si="1"/>
        <v>D+</v>
      </c>
      <c r="I17" s="32"/>
    </row>
    <row r="18" spans="1:9" ht="21.6" customHeight="1" x14ac:dyDescent="0.25">
      <c r="A18" s="29">
        <v>4</v>
      </c>
      <c r="B18" s="26" t="s">
        <v>159</v>
      </c>
      <c r="C18" s="25" t="s">
        <v>160</v>
      </c>
      <c r="D18" s="25" t="s">
        <v>57</v>
      </c>
      <c r="E18" s="30">
        <v>8</v>
      </c>
      <c r="F18" s="30">
        <v>4</v>
      </c>
      <c r="G18" s="30">
        <f t="shared" si="0"/>
        <v>5.1999999999999993</v>
      </c>
      <c r="H18" s="31" t="str">
        <f t="shared" si="1"/>
        <v>D+</v>
      </c>
      <c r="I18" s="32"/>
    </row>
    <row r="19" spans="1:9" ht="21.6" customHeight="1" x14ac:dyDescent="0.25">
      <c r="A19" s="29">
        <v>5</v>
      </c>
      <c r="B19" s="26" t="s">
        <v>161</v>
      </c>
      <c r="C19" s="25" t="s">
        <v>118</v>
      </c>
      <c r="D19" s="25" t="s">
        <v>31</v>
      </c>
      <c r="E19" s="30">
        <v>10</v>
      </c>
      <c r="F19" s="30">
        <v>4</v>
      </c>
      <c r="G19" s="30">
        <f t="shared" si="0"/>
        <v>5.8</v>
      </c>
      <c r="H19" s="31" t="str">
        <f t="shared" si="1"/>
        <v>C</v>
      </c>
      <c r="I19" s="32"/>
    </row>
    <row r="20" spans="1:9" ht="21.6" customHeight="1" x14ac:dyDescent="0.25">
      <c r="A20" s="29">
        <v>6</v>
      </c>
      <c r="B20" s="26" t="s">
        <v>162</v>
      </c>
      <c r="C20" s="25" t="s">
        <v>132</v>
      </c>
      <c r="D20" s="25" t="s">
        <v>31</v>
      </c>
      <c r="E20" s="30">
        <v>8.5</v>
      </c>
      <c r="F20" s="30">
        <v>3.5</v>
      </c>
      <c r="G20" s="30">
        <f t="shared" si="0"/>
        <v>5</v>
      </c>
      <c r="H20" s="31" t="str">
        <f t="shared" si="1"/>
        <v>D+</v>
      </c>
      <c r="I20" s="32"/>
    </row>
    <row r="21" spans="1:9" ht="21.6" customHeight="1" x14ac:dyDescent="0.25">
      <c r="A21" s="29">
        <v>7</v>
      </c>
      <c r="B21" s="26" t="s">
        <v>163</v>
      </c>
      <c r="C21" s="25" t="s">
        <v>164</v>
      </c>
      <c r="D21" s="25" t="s">
        <v>81</v>
      </c>
      <c r="E21" s="30">
        <v>8</v>
      </c>
      <c r="F21" s="30">
        <v>4</v>
      </c>
      <c r="G21" s="30">
        <f t="shared" si="0"/>
        <v>5.1999999999999993</v>
      </c>
      <c r="H21" s="31" t="str">
        <f t="shared" si="1"/>
        <v>D+</v>
      </c>
      <c r="I21" s="32"/>
    </row>
    <row r="22" spans="1:9" ht="21.6" customHeight="1" x14ac:dyDescent="0.25">
      <c r="A22" s="29">
        <v>8</v>
      </c>
      <c r="B22" s="26" t="s">
        <v>165</v>
      </c>
      <c r="C22" s="25" t="s">
        <v>166</v>
      </c>
      <c r="D22" s="25" t="s">
        <v>32</v>
      </c>
      <c r="E22" s="30">
        <v>8</v>
      </c>
      <c r="F22" s="30">
        <v>0</v>
      </c>
      <c r="G22" s="30">
        <f t="shared" si="0"/>
        <v>2.4</v>
      </c>
      <c r="H22" s="31" t="str">
        <f t="shared" si="1"/>
        <v>F</v>
      </c>
      <c r="I22" s="32"/>
    </row>
    <row r="23" spans="1:9" ht="21.6" customHeight="1" x14ac:dyDescent="0.25">
      <c r="A23" s="29">
        <v>9</v>
      </c>
      <c r="B23" s="26" t="s">
        <v>167</v>
      </c>
      <c r="C23" s="25" t="s">
        <v>26</v>
      </c>
      <c r="D23" s="25" t="s">
        <v>32</v>
      </c>
      <c r="E23" s="30">
        <v>8</v>
      </c>
      <c r="F23" s="30">
        <v>4</v>
      </c>
      <c r="G23" s="30">
        <f t="shared" si="0"/>
        <v>5.1999999999999993</v>
      </c>
      <c r="H23" s="31" t="str">
        <f t="shared" si="1"/>
        <v>D+</v>
      </c>
      <c r="I23" s="32"/>
    </row>
    <row r="24" spans="1:9" ht="21.6" customHeight="1" x14ac:dyDescent="0.25">
      <c r="A24" s="29">
        <v>10</v>
      </c>
      <c r="B24" s="26" t="s">
        <v>168</v>
      </c>
      <c r="C24" s="25" t="s">
        <v>169</v>
      </c>
      <c r="D24" s="25" t="s">
        <v>133</v>
      </c>
      <c r="E24" s="30">
        <v>9</v>
      </c>
      <c r="F24" s="30">
        <v>4</v>
      </c>
      <c r="G24" s="30">
        <f t="shared" si="0"/>
        <v>5.5</v>
      </c>
      <c r="H24" s="31" t="str">
        <f t="shared" si="1"/>
        <v>C</v>
      </c>
      <c r="I24" s="32"/>
    </row>
    <row r="25" spans="1:9" ht="21.6" customHeight="1" x14ac:dyDescent="0.25">
      <c r="A25" s="29">
        <v>11</v>
      </c>
      <c r="B25" s="26" t="s">
        <v>170</v>
      </c>
      <c r="C25" s="25" t="s">
        <v>171</v>
      </c>
      <c r="D25" s="25" t="s">
        <v>60</v>
      </c>
      <c r="E25" s="30">
        <v>9</v>
      </c>
      <c r="F25" s="30">
        <v>0</v>
      </c>
      <c r="G25" s="30">
        <f t="shared" si="0"/>
        <v>2.6999999999999997</v>
      </c>
      <c r="H25" s="31" t="str">
        <f t="shared" si="1"/>
        <v>F</v>
      </c>
      <c r="I25" s="32"/>
    </row>
    <row r="26" spans="1:9" ht="21.6" customHeight="1" x14ac:dyDescent="0.25">
      <c r="A26" s="29">
        <v>12</v>
      </c>
      <c r="B26" s="26" t="s">
        <v>172</v>
      </c>
      <c r="C26" s="25" t="s">
        <v>173</v>
      </c>
      <c r="D26" s="25" t="s">
        <v>36</v>
      </c>
      <c r="E26" s="30">
        <v>10</v>
      </c>
      <c r="F26" s="30">
        <v>4</v>
      </c>
      <c r="G26" s="30">
        <f t="shared" si="0"/>
        <v>5.8</v>
      </c>
      <c r="H26" s="31" t="str">
        <f t="shared" si="1"/>
        <v>C</v>
      </c>
      <c r="I26" s="32"/>
    </row>
    <row r="27" spans="1:9" ht="21.6" customHeight="1" x14ac:dyDescent="0.25">
      <c r="A27" s="29">
        <v>13</v>
      </c>
      <c r="B27" s="26" t="s">
        <v>174</v>
      </c>
      <c r="C27" s="25" t="s">
        <v>175</v>
      </c>
      <c r="D27" s="25" t="s">
        <v>176</v>
      </c>
      <c r="E27" s="30">
        <v>0</v>
      </c>
      <c r="F27" s="30">
        <v>0</v>
      </c>
      <c r="G27" s="30">
        <f t="shared" si="0"/>
        <v>0</v>
      </c>
      <c r="H27" s="31" t="str">
        <f t="shared" si="1"/>
        <v>F</v>
      </c>
      <c r="I27" s="39" t="s">
        <v>416</v>
      </c>
    </row>
    <row r="28" spans="1:9" ht="21.6" customHeight="1" x14ac:dyDescent="0.25">
      <c r="A28" s="29">
        <v>14</v>
      </c>
      <c r="B28" s="26" t="s">
        <v>177</v>
      </c>
      <c r="C28" s="25" t="s">
        <v>137</v>
      </c>
      <c r="D28" s="25" t="s">
        <v>178</v>
      </c>
      <c r="E28" s="30">
        <v>10</v>
      </c>
      <c r="F28" s="30">
        <v>4</v>
      </c>
      <c r="G28" s="30">
        <f t="shared" si="0"/>
        <v>5.8</v>
      </c>
      <c r="H28" s="31" t="str">
        <f t="shared" si="1"/>
        <v>C</v>
      </c>
      <c r="I28" s="32"/>
    </row>
    <row r="29" spans="1:9" ht="21.6" customHeight="1" x14ac:dyDescent="0.25">
      <c r="A29" s="29">
        <v>15</v>
      </c>
      <c r="B29" s="26" t="s">
        <v>179</v>
      </c>
      <c r="C29" s="25" t="s">
        <v>180</v>
      </c>
      <c r="D29" s="25" t="s">
        <v>38</v>
      </c>
      <c r="E29" s="30">
        <v>10</v>
      </c>
      <c r="F29" s="30">
        <v>4</v>
      </c>
      <c r="G29" s="30">
        <f t="shared" si="0"/>
        <v>5.8</v>
      </c>
      <c r="H29" s="31" t="str">
        <f t="shared" si="1"/>
        <v>C</v>
      </c>
      <c r="I29" s="32"/>
    </row>
    <row r="30" spans="1:9" ht="21.6" customHeight="1" x14ac:dyDescent="0.25">
      <c r="A30" s="29">
        <v>16</v>
      </c>
      <c r="B30" s="26" t="s">
        <v>181</v>
      </c>
      <c r="C30" s="25" t="s">
        <v>137</v>
      </c>
      <c r="D30" s="25" t="s">
        <v>38</v>
      </c>
      <c r="E30" s="30">
        <v>9</v>
      </c>
      <c r="F30" s="30">
        <v>4</v>
      </c>
      <c r="G30" s="30">
        <f t="shared" si="0"/>
        <v>5.5</v>
      </c>
      <c r="H30" s="31" t="str">
        <f t="shared" si="1"/>
        <v>C</v>
      </c>
      <c r="I30" s="32"/>
    </row>
    <row r="31" spans="1:9" ht="21.6" customHeight="1" x14ac:dyDescent="0.25">
      <c r="A31" s="29">
        <v>17</v>
      </c>
      <c r="B31" s="26" t="s">
        <v>182</v>
      </c>
      <c r="C31" s="25" t="s">
        <v>91</v>
      </c>
      <c r="D31" s="25" t="s">
        <v>131</v>
      </c>
      <c r="E31" s="30">
        <v>9</v>
      </c>
      <c r="F31" s="30">
        <v>3.5</v>
      </c>
      <c r="G31" s="30">
        <f t="shared" si="0"/>
        <v>5.1499999999999995</v>
      </c>
      <c r="H31" s="31" t="str">
        <f t="shared" si="1"/>
        <v>D+</v>
      </c>
      <c r="I31" s="32"/>
    </row>
    <row r="32" spans="1:9" ht="21.6" customHeight="1" x14ac:dyDescent="0.25">
      <c r="A32" s="29">
        <v>18</v>
      </c>
      <c r="B32" s="26" t="s">
        <v>183</v>
      </c>
      <c r="C32" s="25" t="s">
        <v>184</v>
      </c>
      <c r="D32" s="25" t="s">
        <v>40</v>
      </c>
      <c r="E32" s="30">
        <v>9</v>
      </c>
      <c r="F32" s="30">
        <v>3.5</v>
      </c>
      <c r="G32" s="30">
        <f t="shared" si="0"/>
        <v>5.1499999999999995</v>
      </c>
      <c r="H32" s="31" t="str">
        <f t="shared" si="1"/>
        <v>D+</v>
      </c>
      <c r="I32" s="32"/>
    </row>
    <row r="33" spans="1:9" ht="21.6" customHeight="1" x14ac:dyDescent="0.25">
      <c r="A33" s="29">
        <v>19</v>
      </c>
      <c r="B33" s="26" t="s">
        <v>185</v>
      </c>
      <c r="C33" s="25" t="s">
        <v>186</v>
      </c>
      <c r="D33" s="25" t="s">
        <v>92</v>
      </c>
      <c r="E33" s="30">
        <v>8</v>
      </c>
      <c r="F33" s="30">
        <v>4</v>
      </c>
      <c r="G33" s="30">
        <f t="shared" si="0"/>
        <v>5.1999999999999993</v>
      </c>
      <c r="H33" s="31" t="str">
        <f t="shared" si="1"/>
        <v>D+</v>
      </c>
      <c r="I33" s="32"/>
    </row>
    <row r="34" spans="1:9" ht="21.6" customHeight="1" x14ac:dyDescent="0.25">
      <c r="A34" s="29">
        <v>20</v>
      </c>
      <c r="B34" s="26" t="s">
        <v>187</v>
      </c>
      <c r="C34" s="25" t="s">
        <v>188</v>
      </c>
      <c r="D34" s="25" t="s">
        <v>77</v>
      </c>
      <c r="E34" s="30">
        <v>0</v>
      </c>
      <c r="F34" s="30">
        <v>0</v>
      </c>
      <c r="G34" s="30">
        <f t="shared" si="0"/>
        <v>0</v>
      </c>
      <c r="H34" s="31" t="str">
        <f t="shared" si="1"/>
        <v>F</v>
      </c>
      <c r="I34" s="39" t="s">
        <v>416</v>
      </c>
    </row>
    <row r="35" spans="1:9" ht="21.6" customHeight="1" x14ac:dyDescent="0.25">
      <c r="A35" s="29">
        <v>21</v>
      </c>
      <c r="B35" s="26" t="s">
        <v>189</v>
      </c>
      <c r="C35" s="25" t="s">
        <v>190</v>
      </c>
      <c r="D35" s="25" t="s">
        <v>77</v>
      </c>
      <c r="E35" s="30">
        <v>9</v>
      </c>
      <c r="F35" s="30">
        <v>4</v>
      </c>
      <c r="G35" s="30">
        <f t="shared" si="0"/>
        <v>5.5</v>
      </c>
      <c r="H35" s="31" t="str">
        <f t="shared" si="1"/>
        <v>C</v>
      </c>
      <c r="I35" s="39"/>
    </row>
    <row r="36" spans="1:9" ht="21.6" customHeight="1" x14ac:dyDescent="0.25">
      <c r="A36" s="29">
        <v>22</v>
      </c>
      <c r="B36" s="26" t="s">
        <v>191</v>
      </c>
      <c r="C36" s="25" t="s">
        <v>148</v>
      </c>
      <c r="D36" s="25" t="s">
        <v>48</v>
      </c>
      <c r="E36" s="30">
        <v>9</v>
      </c>
      <c r="F36" s="30">
        <v>3.5</v>
      </c>
      <c r="G36" s="30">
        <f t="shared" si="0"/>
        <v>5.1499999999999995</v>
      </c>
      <c r="H36" s="31" t="str">
        <f t="shared" si="1"/>
        <v>D+</v>
      </c>
      <c r="I36" s="32"/>
    </row>
    <row r="37" spans="1:9" ht="21.6" customHeight="1" x14ac:dyDescent="0.25">
      <c r="A37" s="29">
        <v>23</v>
      </c>
      <c r="B37" s="26" t="s">
        <v>192</v>
      </c>
      <c r="C37" s="25" t="s">
        <v>193</v>
      </c>
      <c r="D37" s="25" t="s">
        <v>69</v>
      </c>
      <c r="E37" s="30">
        <v>10</v>
      </c>
      <c r="F37" s="30">
        <v>4</v>
      </c>
      <c r="G37" s="30">
        <f t="shared" si="0"/>
        <v>5.8</v>
      </c>
      <c r="H37" s="31" t="str">
        <f t="shared" si="1"/>
        <v>C</v>
      </c>
      <c r="I37" s="32"/>
    </row>
    <row r="38" spans="1:9" ht="21.6" customHeight="1" x14ac:dyDescent="0.25">
      <c r="A38" s="29">
        <v>24</v>
      </c>
      <c r="B38" s="26" t="s">
        <v>194</v>
      </c>
      <c r="C38" s="25" t="s">
        <v>195</v>
      </c>
      <c r="D38" s="25" t="s">
        <v>108</v>
      </c>
      <c r="E38" s="30">
        <v>0</v>
      </c>
      <c r="F38" s="30">
        <v>0</v>
      </c>
      <c r="G38" s="30">
        <f t="shared" si="0"/>
        <v>0</v>
      </c>
      <c r="H38" s="31" t="str">
        <f t="shared" si="1"/>
        <v>F</v>
      </c>
      <c r="I38" s="39" t="s">
        <v>416</v>
      </c>
    </row>
    <row r="39" spans="1:9" ht="21.6" customHeight="1" x14ac:dyDescent="0.25">
      <c r="A39" s="29">
        <v>25</v>
      </c>
      <c r="B39" s="26" t="s">
        <v>196</v>
      </c>
      <c r="C39" s="25" t="s">
        <v>197</v>
      </c>
      <c r="D39" s="25" t="s">
        <v>49</v>
      </c>
      <c r="E39" s="30">
        <v>9</v>
      </c>
      <c r="F39" s="30">
        <v>3.5</v>
      </c>
      <c r="G39" s="30">
        <f t="shared" si="0"/>
        <v>5.1499999999999995</v>
      </c>
      <c r="H39" s="31" t="str">
        <f t="shared" si="1"/>
        <v>D+</v>
      </c>
      <c r="I39" s="32"/>
    </row>
    <row r="40" spans="1:9" ht="21.6" customHeight="1" x14ac:dyDescent="0.25">
      <c r="A40" s="29">
        <v>26</v>
      </c>
      <c r="B40" s="26" t="s">
        <v>198</v>
      </c>
      <c r="C40" s="25" t="s">
        <v>199</v>
      </c>
      <c r="D40" s="25" t="s">
        <v>71</v>
      </c>
      <c r="E40" s="30">
        <v>9</v>
      </c>
      <c r="F40" s="30">
        <v>4</v>
      </c>
      <c r="G40" s="30">
        <f t="shared" si="0"/>
        <v>5.5</v>
      </c>
      <c r="H40" s="31" t="str">
        <f t="shared" si="1"/>
        <v>C</v>
      </c>
      <c r="I40" s="32"/>
    </row>
    <row r="41" spans="1:9" ht="21.6" customHeight="1" x14ac:dyDescent="0.25">
      <c r="A41" s="29">
        <v>27</v>
      </c>
      <c r="B41" s="26"/>
      <c r="C41" s="25"/>
      <c r="D41" s="25"/>
      <c r="E41" s="30"/>
      <c r="F41" s="30"/>
      <c r="G41" s="30">
        <f t="shared" si="0"/>
        <v>0</v>
      </c>
      <c r="H41" s="31" t="str">
        <f t="shared" si="1"/>
        <v>F</v>
      </c>
      <c r="I41" s="32"/>
    </row>
    <row r="42" spans="1:9" ht="21.6" customHeight="1" x14ac:dyDescent="0.25">
      <c r="A42" s="29">
        <v>28</v>
      </c>
      <c r="B42" s="26"/>
      <c r="C42" s="25"/>
      <c r="D42" s="25"/>
      <c r="E42" s="30"/>
      <c r="F42" s="30"/>
      <c r="G42" s="30">
        <f t="shared" si="0"/>
        <v>0</v>
      </c>
      <c r="H42" s="31" t="str">
        <f t="shared" si="1"/>
        <v>F</v>
      </c>
      <c r="I42" s="32"/>
    </row>
    <row r="43" spans="1:9" ht="15.75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ht="15.75" x14ac:dyDescent="0.25">
      <c r="A44" s="7" t="str">
        <f>"Cộng danh sách gồm "</f>
        <v xml:space="preserve">Cộng danh sách gồm </v>
      </c>
      <c r="B44" s="7"/>
      <c r="C44" s="7"/>
      <c r="D44" s="8">
        <f>COUNTA(H15:H42)</f>
        <v>28</v>
      </c>
      <c r="E44" s="9">
        <v>1</v>
      </c>
      <c r="F44" s="10"/>
      <c r="G44" s="1"/>
      <c r="H44" s="1"/>
      <c r="I44" s="1"/>
    </row>
    <row r="45" spans="1:9" ht="15.75" x14ac:dyDescent="0.25">
      <c r="A45" s="58" t="s">
        <v>19</v>
      </c>
      <c r="B45" s="58"/>
      <c r="C45" s="58"/>
      <c r="D45" s="11">
        <f>COUNTIF(G15:G42,"&gt;=5")</f>
        <v>20</v>
      </c>
      <c r="E45" s="12">
        <f>D45/D44</f>
        <v>0.7142857142857143</v>
      </c>
      <c r="F45" s="13"/>
      <c r="G45" s="1"/>
      <c r="H45" s="1"/>
      <c r="I45" s="1"/>
    </row>
    <row r="46" spans="1:9" ht="15.75" x14ac:dyDescent="0.25">
      <c r="A46" s="58" t="s">
        <v>20</v>
      </c>
      <c r="B46" s="58"/>
      <c r="C46" s="58"/>
      <c r="D46" s="11"/>
      <c r="E46" s="12">
        <f>D46/D44</f>
        <v>0</v>
      </c>
      <c r="F46" s="13"/>
      <c r="G46" s="1"/>
      <c r="H46" s="1"/>
      <c r="I46" s="1"/>
    </row>
    <row r="47" spans="1:9" ht="15.75" x14ac:dyDescent="0.25">
      <c r="A47" s="14"/>
      <c r="B47" s="14"/>
      <c r="C47" s="3"/>
      <c r="D47" s="14"/>
      <c r="E47" s="2"/>
      <c r="F47" s="1"/>
      <c r="G47" s="1"/>
      <c r="H47" s="1"/>
      <c r="I47" s="1"/>
    </row>
    <row r="48" spans="1:9" ht="15.75" x14ac:dyDescent="0.25">
      <c r="A48" s="1"/>
      <c r="B48" s="1"/>
      <c r="C48" s="1"/>
      <c r="D48" s="1"/>
      <c r="E48" s="59" t="str">
        <f ca="1">"TP. Hồ Chí Minh, ngày "&amp;  DAY(NOW())&amp;" tháng " &amp;MONTH(NOW())&amp;" năm "&amp;YEAR(NOW())</f>
        <v>TP. Hồ Chí Minh, ngày 27 tháng 12 năm 2017</v>
      </c>
      <c r="F48" s="59"/>
      <c r="G48" s="59"/>
      <c r="H48" s="59"/>
      <c r="I48" s="59"/>
    </row>
    <row r="49" spans="1:9" ht="15.75" x14ac:dyDescent="0.25">
      <c r="A49" s="41" t="s">
        <v>115</v>
      </c>
      <c r="B49" s="41"/>
      <c r="C49" s="41"/>
      <c r="D49" s="1"/>
      <c r="E49" s="41" t="s">
        <v>21</v>
      </c>
      <c r="F49" s="41"/>
      <c r="G49" s="41"/>
      <c r="H49" s="41"/>
      <c r="I49" s="41"/>
    </row>
    <row r="50" spans="1:9" ht="15.75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protectedRanges>
    <protectedRange sqref="A50:D50" name="Range5"/>
    <protectedRange sqref="I15:I42" name="Range4"/>
    <protectedRange sqref="E15:F42" name="Range3"/>
    <protectedRange sqref="A4" name="Range1"/>
    <protectedRange sqref="E13:F13" name="Range6"/>
    <protectedRange sqref="C8:C10 G8:G9" name="Range2_1"/>
    <protectedRange sqref="E50:I50" name="Range5_1_1"/>
    <protectedRange sqref="B15:D42" name="Range3_3_2"/>
  </protectedRanges>
  <mergeCells count="26">
    <mergeCell ref="A49:C49"/>
    <mergeCell ref="E49:I49"/>
    <mergeCell ref="A10:B10"/>
    <mergeCell ref="C10:D10"/>
    <mergeCell ref="A12:A13"/>
    <mergeCell ref="B12:B13"/>
    <mergeCell ref="C12:D13"/>
    <mergeCell ref="G12:H12"/>
    <mergeCell ref="I12:I13"/>
    <mergeCell ref="C14:D14"/>
    <mergeCell ref="A45:C45"/>
    <mergeCell ref="A46:C46"/>
    <mergeCell ref="E48:I48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2">
    <cfRule type="cellIs" dxfId="7" priority="2" stopIfTrue="1" operator="equal">
      <formula>"F"</formula>
    </cfRule>
  </conditionalFormatting>
  <conditionalFormatting sqref="G15:G42">
    <cfRule type="expression" dxfId="6" priority="1" stopIfTrue="1">
      <formula>MAX(#REF!)&lt;4</formula>
    </cfRule>
  </conditionalFormatting>
  <pageMargins left="0.36458333333333298" right="4.1666666666666699E-2" top="0.75" bottom="0.19791666666666699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69"/>
  <sheetViews>
    <sheetView view="pageLayout" topLeftCell="A25" zoomScaleNormal="100" workbookViewId="0">
      <selection activeCell="A6" sqref="A6:I6"/>
    </sheetView>
  </sheetViews>
  <sheetFormatPr defaultRowHeight="15" x14ac:dyDescent="0.25"/>
  <cols>
    <col min="1" max="1" width="5.42578125" customWidth="1"/>
    <col min="2" max="2" width="14.42578125" customWidth="1"/>
    <col min="3" max="3" width="27" customWidth="1"/>
    <col min="4" max="4" width="8.85546875" customWidth="1"/>
    <col min="5" max="5" width="8.140625" customWidth="1"/>
  </cols>
  <sheetData>
    <row r="1" spans="1:9" ht="15.75" x14ac:dyDescent="0.25">
      <c r="A1" s="41" t="s">
        <v>0</v>
      </c>
      <c r="B1" s="41"/>
      <c r="C1" s="41"/>
      <c r="D1" s="41"/>
      <c r="E1" s="41" t="s">
        <v>1</v>
      </c>
      <c r="F1" s="41"/>
      <c r="G1" s="41"/>
      <c r="H1" s="41"/>
      <c r="I1" s="41"/>
    </row>
    <row r="2" spans="1:9" ht="15.75" x14ac:dyDescent="0.25">
      <c r="A2" s="41" t="s">
        <v>2</v>
      </c>
      <c r="B2" s="41"/>
      <c r="C2" s="41"/>
      <c r="D2" s="41"/>
      <c r="E2" s="42" t="s">
        <v>3</v>
      </c>
      <c r="F2" s="42"/>
      <c r="G2" s="42"/>
      <c r="H2" s="42"/>
      <c r="I2" s="42"/>
    </row>
    <row r="3" spans="1:9" ht="15.75" x14ac:dyDescent="0.25">
      <c r="A3" s="41" t="s">
        <v>4</v>
      </c>
      <c r="B3" s="41"/>
      <c r="C3" s="41"/>
      <c r="D3" s="41"/>
      <c r="E3" s="1"/>
      <c r="F3" s="1"/>
      <c r="G3" s="1"/>
      <c r="H3" s="1"/>
      <c r="I3" s="1"/>
    </row>
    <row r="4" spans="1:9" ht="15.75" x14ac:dyDescent="0.25">
      <c r="A4" s="41" t="s">
        <v>22</v>
      </c>
      <c r="B4" s="41"/>
      <c r="C4" s="41"/>
      <c r="D4" s="4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3" t="s">
        <v>420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44" t="s">
        <v>5</v>
      </c>
      <c r="B8" s="44"/>
      <c r="C8" s="44" t="s">
        <v>417</v>
      </c>
      <c r="D8" s="44"/>
      <c r="E8" s="44" t="s">
        <v>6</v>
      </c>
      <c r="F8" s="44"/>
      <c r="G8" s="38">
        <v>2</v>
      </c>
      <c r="H8" s="2"/>
      <c r="I8" s="2"/>
    </row>
    <row r="9" spans="1:9" ht="15.75" x14ac:dyDescent="0.25">
      <c r="A9" s="44" t="s">
        <v>7</v>
      </c>
      <c r="B9" s="44"/>
      <c r="C9" s="44" t="s">
        <v>150</v>
      </c>
      <c r="D9" s="44"/>
      <c r="E9" s="44" t="s">
        <v>8</v>
      </c>
      <c r="F9" s="44"/>
      <c r="G9" s="38">
        <v>1</v>
      </c>
      <c r="H9" s="2"/>
      <c r="I9" s="2"/>
    </row>
    <row r="10" spans="1:9" ht="15.75" x14ac:dyDescent="0.25">
      <c r="A10" s="44" t="s">
        <v>9</v>
      </c>
      <c r="B10" s="44"/>
      <c r="C10" s="44" t="s">
        <v>419</v>
      </c>
      <c r="D10" s="44"/>
      <c r="E10" s="14" t="s">
        <v>126</v>
      </c>
      <c r="F10" s="3"/>
      <c r="G10" s="14" t="s">
        <v>418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5" t="s">
        <v>10</v>
      </c>
      <c r="B12" s="47" t="s">
        <v>11</v>
      </c>
      <c r="C12" s="49" t="s">
        <v>12</v>
      </c>
      <c r="D12" s="50"/>
      <c r="E12" s="4" t="s">
        <v>13</v>
      </c>
      <c r="F12" s="4" t="s">
        <v>14</v>
      </c>
      <c r="G12" s="53" t="s">
        <v>15</v>
      </c>
      <c r="H12" s="54"/>
      <c r="I12" s="55" t="s">
        <v>16</v>
      </c>
    </row>
    <row r="13" spans="1:9" ht="15.75" x14ac:dyDescent="0.25">
      <c r="A13" s="46"/>
      <c r="B13" s="48"/>
      <c r="C13" s="51"/>
      <c r="D13" s="52"/>
      <c r="E13" s="5">
        <v>0.3</v>
      </c>
      <c r="F13" s="5">
        <v>0.7</v>
      </c>
      <c r="G13" s="6" t="s">
        <v>17</v>
      </c>
      <c r="H13" s="6" t="s">
        <v>18</v>
      </c>
      <c r="I13" s="56"/>
    </row>
    <row r="14" spans="1:9" ht="15.75" x14ac:dyDescent="0.25">
      <c r="A14" s="16">
        <v>1</v>
      </c>
      <c r="B14" s="20">
        <v>2</v>
      </c>
      <c r="C14" s="57">
        <v>3</v>
      </c>
      <c r="D14" s="57"/>
      <c r="E14" s="16">
        <v>4</v>
      </c>
      <c r="F14" s="16">
        <v>5</v>
      </c>
      <c r="G14" s="16">
        <v>6</v>
      </c>
      <c r="H14" s="19">
        <v>7</v>
      </c>
      <c r="I14" s="6">
        <v>8</v>
      </c>
    </row>
    <row r="15" spans="1:9" ht="16.5" x14ac:dyDescent="0.25">
      <c r="A15" s="21">
        <v>1</v>
      </c>
      <c r="B15" s="35" t="s">
        <v>207</v>
      </c>
      <c r="C15" s="25" t="s">
        <v>120</v>
      </c>
      <c r="D15" s="25" t="s">
        <v>23</v>
      </c>
      <c r="E15" s="22">
        <v>9</v>
      </c>
      <c r="F15" s="22">
        <v>7</v>
      </c>
      <c r="G15" s="22">
        <f>E15*$E$13+F15*$F$13</f>
        <v>7.6</v>
      </c>
      <c r="H15" s="23" t="str">
        <f>IF(G15&lt;4,"F",IF(G15&lt;=4.9,"D",IF(G15&lt;=5.4,"D+",IF(G15&lt;=5.9,"C",IF(G15&lt;=6.9,"C+",IF(G15&lt;=7.9,"B",IF(G15&lt;=8.4,"B+","A")))))))</f>
        <v>B</v>
      </c>
      <c r="I15" s="24"/>
    </row>
    <row r="16" spans="1:9" ht="16.5" x14ac:dyDescent="0.25">
      <c r="A16" s="21">
        <v>2</v>
      </c>
      <c r="B16" s="35" t="s">
        <v>208</v>
      </c>
      <c r="C16" s="25" t="s">
        <v>209</v>
      </c>
      <c r="D16" s="25" t="s">
        <v>72</v>
      </c>
      <c r="E16" s="22">
        <v>7.5</v>
      </c>
      <c r="F16" s="22">
        <v>6.5</v>
      </c>
      <c r="G16" s="22">
        <f t="shared" ref="G16:G61" si="0">E16*$E$13+F16*$F$13</f>
        <v>6.8</v>
      </c>
      <c r="H16" s="23" t="str">
        <f t="shared" ref="H16:H61" si="1">IF(G16&lt;4,"F",IF(G16&lt;=4.9,"D",IF(G16&lt;=5.4,"D+",IF(G16&lt;=5.9,"C",IF(G16&lt;=6.9,"C+",IF(G16&lt;=7.9,"B",IF(G16&lt;=8.4,"B+","A")))))))</f>
        <v>C+</v>
      </c>
      <c r="I16" s="24"/>
    </row>
    <row r="17" spans="1:9" ht="16.5" x14ac:dyDescent="0.25">
      <c r="A17" s="21">
        <v>3</v>
      </c>
      <c r="B17" s="35" t="s">
        <v>210</v>
      </c>
      <c r="C17" s="25" t="s">
        <v>211</v>
      </c>
      <c r="D17" s="25" t="s">
        <v>212</v>
      </c>
      <c r="E17" s="22">
        <v>8</v>
      </c>
      <c r="F17" s="22">
        <v>7.5</v>
      </c>
      <c r="G17" s="22">
        <f t="shared" si="0"/>
        <v>7.65</v>
      </c>
      <c r="H17" s="23" t="str">
        <f t="shared" si="1"/>
        <v>B</v>
      </c>
      <c r="I17" s="24"/>
    </row>
    <row r="18" spans="1:9" ht="16.5" x14ac:dyDescent="0.25">
      <c r="A18" s="21">
        <v>4</v>
      </c>
      <c r="B18" s="35" t="s">
        <v>213</v>
      </c>
      <c r="C18" s="25" t="s">
        <v>66</v>
      </c>
      <c r="D18" s="25" t="s">
        <v>214</v>
      </c>
      <c r="E18" s="22">
        <v>7</v>
      </c>
      <c r="F18" s="22">
        <v>7</v>
      </c>
      <c r="G18" s="22">
        <f t="shared" si="0"/>
        <v>7</v>
      </c>
      <c r="H18" s="23" t="str">
        <f t="shared" si="1"/>
        <v>B</v>
      </c>
      <c r="I18" s="24"/>
    </row>
    <row r="19" spans="1:9" ht="16.5" x14ac:dyDescent="0.25">
      <c r="A19" s="21">
        <v>5</v>
      </c>
      <c r="B19" s="35" t="s">
        <v>215</v>
      </c>
      <c r="C19" s="25" t="s">
        <v>112</v>
      </c>
      <c r="D19" s="25" t="s">
        <v>80</v>
      </c>
      <c r="E19" s="22">
        <v>9</v>
      </c>
      <c r="F19" s="22">
        <v>9</v>
      </c>
      <c r="G19" s="22">
        <f t="shared" si="0"/>
        <v>9</v>
      </c>
      <c r="H19" s="23" t="str">
        <f t="shared" si="1"/>
        <v>A</v>
      </c>
      <c r="I19" s="24"/>
    </row>
    <row r="20" spans="1:9" ht="16.5" x14ac:dyDescent="0.25">
      <c r="A20" s="21">
        <v>6</v>
      </c>
      <c r="B20" s="35" t="s">
        <v>216</v>
      </c>
      <c r="C20" s="25" t="s">
        <v>28</v>
      </c>
      <c r="D20" s="25" t="s">
        <v>57</v>
      </c>
      <c r="E20" s="22">
        <v>9</v>
      </c>
      <c r="F20" s="22">
        <v>9</v>
      </c>
      <c r="G20" s="22">
        <f t="shared" si="0"/>
        <v>9</v>
      </c>
      <c r="H20" s="23" t="str">
        <f t="shared" si="1"/>
        <v>A</v>
      </c>
      <c r="I20" s="24"/>
    </row>
    <row r="21" spans="1:9" ht="16.5" x14ac:dyDescent="0.25">
      <c r="A21" s="21">
        <v>7</v>
      </c>
      <c r="B21" s="35" t="s">
        <v>217</v>
      </c>
      <c r="C21" s="25" t="s">
        <v>100</v>
      </c>
      <c r="D21" s="25" t="s">
        <v>29</v>
      </c>
      <c r="E21" s="22">
        <v>7.5</v>
      </c>
      <c r="F21" s="22">
        <v>4</v>
      </c>
      <c r="G21" s="22">
        <f t="shared" si="0"/>
        <v>5.05</v>
      </c>
      <c r="H21" s="23" t="str">
        <f t="shared" si="1"/>
        <v>D+</v>
      </c>
      <c r="I21" s="24"/>
    </row>
    <row r="22" spans="1:9" ht="16.5" x14ac:dyDescent="0.25">
      <c r="A22" s="21">
        <v>8</v>
      </c>
      <c r="B22" s="35" t="s">
        <v>218</v>
      </c>
      <c r="C22" s="25" t="s">
        <v>219</v>
      </c>
      <c r="D22" s="25" t="s">
        <v>73</v>
      </c>
      <c r="E22" s="22">
        <v>8</v>
      </c>
      <c r="F22" s="22">
        <v>3.5</v>
      </c>
      <c r="G22" s="22">
        <f t="shared" si="0"/>
        <v>4.8499999999999996</v>
      </c>
      <c r="H22" s="23" t="str">
        <f t="shared" si="1"/>
        <v>D</v>
      </c>
      <c r="I22" s="24"/>
    </row>
    <row r="23" spans="1:9" ht="16.5" x14ac:dyDescent="0.25">
      <c r="A23" s="21">
        <v>9</v>
      </c>
      <c r="B23" s="35" t="s">
        <v>220</v>
      </c>
      <c r="C23" s="25" t="s">
        <v>204</v>
      </c>
      <c r="D23" s="25" t="s">
        <v>73</v>
      </c>
      <c r="E23" s="22">
        <v>10</v>
      </c>
      <c r="F23" s="22">
        <v>3</v>
      </c>
      <c r="G23" s="22">
        <f t="shared" si="0"/>
        <v>5.0999999999999996</v>
      </c>
      <c r="H23" s="23" t="str">
        <f t="shared" si="1"/>
        <v>D+</v>
      </c>
      <c r="I23" s="24"/>
    </row>
    <row r="24" spans="1:9" ht="16.5" x14ac:dyDescent="0.25">
      <c r="A24" s="21">
        <v>10</v>
      </c>
      <c r="B24" s="35" t="s">
        <v>221</v>
      </c>
      <c r="C24" s="25" t="s">
        <v>222</v>
      </c>
      <c r="D24" s="25" t="s">
        <v>58</v>
      </c>
      <c r="E24" s="22">
        <v>9</v>
      </c>
      <c r="F24" s="22">
        <v>7.5</v>
      </c>
      <c r="G24" s="22">
        <f t="shared" si="0"/>
        <v>7.9499999999999993</v>
      </c>
      <c r="H24" s="23" t="str">
        <f t="shared" si="1"/>
        <v>B+</v>
      </c>
      <c r="I24" s="24"/>
    </row>
    <row r="25" spans="1:9" ht="16.5" x14ac:dyDescent="0.25">
      <c r="A25" s="21">
        <v>11</v>
      </c>
      <c r="B25" s="35" t="s">
        <v>223</v>
      </c>
      <c r="C25" s="25" t="s">
        <v>224</v>
      </c>
      <c r="D25" s="25" t="s">
        <v>81</v>
      </c>
      <c r="E25" s="22">
        <v>8</v>
      </c>
      <c r="F25" s="22">
        <v>5.5</v>
      </c>
      <c r="G25" s="22">
        <f t="shared" si="0"/>
        <v>6.25</v>
      </c>
      <c r="H25" s="23" t="str">
        <f t="shared" si="1"/>
        <v>C+</v>
      </c>
      <c r="I25" s="24"/>
    </row>
    <row r="26" spans="1:9" ht="16.5" x14ac:dyDescent="0.25">
      <c r="A26" s="21">
        <v>12</v>
      </c>
      <c r="B26" s="35" t="s">
        <v>225</v>
      </c>
      <c r="C26" s="25" t="s">
        <v>28</v>
      </c>
      <c r="D26" s="25" t="s">
        <v>32</v>
      </c>
      <c r="E26" s="22">
        <v>10</v>
      </c>
      <c r="F26" s="22">
        <v>3.5</v>
      </c>
      <c r="G26" s="22">
        <f t="shared" si="0"/>
        <v>5.4499999999999993</v>
      </c>
      <c r="H26" s="23" t="str">
        <f t="shared" si="1"/>
        <v>C</v>
      </c>
      <c r="I26" s="24"/>
    </row>
    <row r="27" spans="1:9" ht="16.5" x14ac:dyDescent="0.25">
      <c r="A27" s="21">
        <v>13</v>
      </c>
      <c r="B27" s="35" t="s">
        <v>226</v>
      </c>
      <c r="C27" s="25" t="s">
        <v>227</v>
      </c>
      <c r="D27" s="25" t="s">
        <v>33</v>
      </c>
      <c r="E27" s="22">
        <v>8.5</v>
      </c>
      <c r="F27" s="22">
        <v>4</v>
      </c>
      <c r="G27" s="22">
        <f t="shared" si="0"/>
        <v>5.35</v>
      </c>
      <c r="H27" s="23" t="str">
        <f t="shared" si="1"/>
        <v>D+</v>
      </c>
      <c r="I27" s="24"/>
    </row>
    <row r="28" spans="1:9" ht="16.5" x14ac:dyDescent="0.25">
      <c r="A28" s="21">
        <v>14</v>
      </c>
      <c r="B28" s="35" t="s">
        <v>228</v>
      </c>
      <c r="C28" s="25" t="s">
        <v>229</v>
      </c>
      <c r="D28" s="25" t="s">
        <v>34</v>
      </c>
      <c r="E28" s="22">
        <v>8</v>
      </c>
      <c r="F28" s="22">
        <v>8</v>
      </c>
      <c r="G28" s="22">
        <f t="shared" si="0"/>
        <v>8</v>
      </c>
      <c r="H28" s="23" t="str">
        <f t="shared" si="1"/>
        <v>B+</v>
      </c>
      <c r="I28" s="24"/>
    </row>
    <row r="29" spans="1:9" ht="16.5" x14ac:dyDescent="0.25">
      <c r="A29" s="21">
        <v>15</v>
      </c>
      <c r="B29" s="35" t="s">
        <v>230</v>
      </c>
      <c r="C29" s="25" t="s">
        <v>129</v>
      </c>
      <c r="D29" s="25" t="s">
        <v>231</v>
      </c>
      <c r="E29" s="22">
        <v>8.5</v>
      </c>
      <c r="F29" s="22">
        <v>7</v>
      </c>
      <c r="G29" s="22">
        <f t="shared" si="0"/>
        <v>7.4499999999999993</v>
      </c>
      <c r="H29" s="23" t="str">
        <f t="shared" si="1"/>
        <v>B</v>
      </c>
      <c r="I29" s="24"/>
    </row>
    <row r="30" spans="1:9" ht="16.5" x14ac:dyDescent="0.25">
      <c r="A30" s="21">
        <v>16</v>
      </c>
      <c r="B30" s="35" t="s">
        <v>232</v>
      </c>
      <c r="C30" s="25" t="s">
        <v>233</v>
      </c>
      <c r="D30" s="25" t="s">
        <v>106</v>
      </c>
      <c r="E30" s="22">
        <v>9</v>
      </c>
      <c r="F30" s="22">
        <v>5</v>
      </c>
      <c r="G30" s="22">
        <f t="shared" si="0"/>
        <v>6.1999999999999993</v>
      </c>
      <c r="H30" s="23" t="str">
        <f t="shared" si="1"/>
        <v>C+</v>
      </c>
      <c r="I30" s="24"/>
    </row>
    <row r="31" spans="1:9" ht="16.5" x14ac:dyDescent="0.25">
      <c r="A31" s="21">
        <v>17</v>
      </c>
      <c r="B31" s="35" t="s">
        <v>234</v>
      </c>
      <c r="C31" s="25" t="s">
        <v>235</v>
      </c>
      <c r="D31" s="25" t="s">
        <v>236</v>
      </c>
      <c r="E31" s="22">
        <v>8.5</v>
      </c>
      <c r="F31" s="22">
        <v>8</v>
      </c>
      <c r="G31" s="22">
        <f t="shared" si="0"/>
        <v>8.1499999999999986</v>
      </c>
      <c r="H31" s="23" t="str">
        <f t="shared" si="1"/>
        <v>B+</v>
      </c>
      <c r="I31" s="24"/>
    </row>
    <row r="32" spans="1:9" ht="16.5" x14ac:dyDescent="0.25">
      <c r="A32" s="21">
        <v>18</v>
      </c>
      <c r="B32" s="35" t="s">
        <v>237</v>
      </c>
      <c r="C32" s="25" t="s">
        <v>238</v>
      </c>
      <c r="D32" s="25" t="s">
        <v>83</v>
      </c>
      <c r="E32" s="22">
        <v>8</v>
      </c>
      <c r="F32" s="22">
        <v>7</v>
      </c>
      <c r="G32" s="22">
        <f t="shared" si="0"/>
        <v>7.2999999999999989</v>
      </c>
      <c r="H32" s="23" t="str">
        <f t="shared" si="1"/>
        <v>B</v>
      </c>
      <c r="I32" s="24"/>
    </row>
    <row r="33" spans="1:9" ht="16.5" x14ac:dyDescent="0.25">
      <c r="A33" s="21">
        <v>19</v>
      </c>
      <c r="B33" s="35" t="s">
        <v>239</v>
      </c>
      <c r="C33" s="25" t="s">
        <v>79</v>
      </c>
      <c r="D33" s="25" t="s">
        <v>84</v>
      </c>
      <c r="E33" s="22">
        <v>0</v>
      </c>
      <c r="F33" s="22">
        <v>0</v>
      </c>
      <c r="G33" s="22">
        <f t="shared" si="0"/>
        <v>0</v>
      </c>
      <c r="H33" s="23" t="str">
        <f t="shared" si="1"/>
        <v>F</v>
      </c>
      <c r="I33" s="39" t="s">
        <v>416</v>
      </c>
    </row>
    <row r="34" spans="1:9" ht="16.5" x14ac:dyDescent="0.25">
      <c r="A34" s="21">
        <v>20</v>
      </c>
      <c r="B34" s="35" t="s">
        <v>240</v>
      </c>
      <c r="C34" s="25" t="s">
        <v>124</v>
      </c>
      <c r="D34" s="25" t="s">
        <v>84</v>
      </c>
      <c r="E34" s="22">
        <v>9.5</v>
      </c>
      <c r="F34" s="22">
        <v>8.5</v>
      </c>
      <c r="G34" s="22">
        <f t="shared" si="0"/>
        <v>8.7999999999999989</v>
      </c>
      <c r="H34" s="23" t="str">
        <f t="shared" si="1"/>
        <v>A</v>
      </c>
      <c r="I34" s="24"/>
    </row>
    <row r="35" spans="1:9" ht="16.5" x14ac:dyDescent="0.25">
      <c r="A35" s="21">
        <v>21</v>
      </c>
      <c r="B35" s="35" t="s">
        <v>241</v>
      </c>
      <c r="C35" s="25" t="s">
        <v>242</v>
      </c>
      <c r="D35" s="25" t="s">
        <v>61</v>
      </c>
      <c r="E35" s="22">
        <v>8.5</v>
      </c>
      <c r="F35" s="22">
        <v>9</v>
      </c>
      <c r="G35" s="22">
        <f t="shared" si="0"/>
        <v>8.85</v>
      </c>
      <c r="H35" s="23" t="str">
        <f t="shared" si="1"/>
        <v>A</v>
      </c>
      <c r="I35" s="24"/>
    </row>
    <row r="36" spans="1:9" ht="16.5" x14ac:dyDescent="0.25">
      <c r="A36" s="21">
        <v>22</v>
      </c>
      <c r="B36" s="35" t="s">
        <v>243</v>
      </c>
      <c r="C36" s="25" t="s">
        <v>244</v>
      </c>
      <c r="D36" s="25" t="s">
        <v>117</v>
      </c>
      <c r="E36" s="22">
        <v>8.5</v>
      </c>
      <c r="F36" s="22">
        <v>8</v>
      </c>
      <c r="G36" s="22">
        <f t="shared" si="0"/>
        <v>8.1499999999999986</v>
      </c>
      <c r="H36" s="23" t="str">
        <f t="shared" si="1"/>
        <v>B+</v>
      </c>
      <c r="I36" s="24"/>
    </row>
    <row r="37" spans="1:9" ht="16.5" x14ac:dyDescent="0.25">
      <c r="A37" s="21">
        <v>23</v>
      </c>
      <c r="B37" s="35" t="s">
        <v>245</v>
      </c>
      <c r="C37" s="25" t="s">
        <v>246</v>
      </c>
      <c r="D37" s="25" t="s">
        <v>38</v>
      </c>
      <c r="E37" s="22">
        <v>9</v>
      </c>
      <c r="F37" s="22">
        <v>4</v>
      </c>
      <c r="G37" s="22">
        <f t="shared" si="0"/>
        <v>5.5</v>
      </c>
      <c r="H37" s="23" t="str">
        <f t="shared" si="1"/>
        <v>C</v>
      </c>
      <c r="I37" s="24"/>
    </row>
    <row r="38" spans="1:9" ht="16.5" x14ac:dyDescent="0.25">
      <c r="A38" s="21">
        <v>24</v>
      </c>
      <c r="B38" s="35" t="s">
        <v>247</v>
      </c>
      <c r="C38" s="25" t="s">
        <v>238</v>
      </c>
      <c r="D38" s="25" t="s">
        <v>39</v>
      </c>
      <c r="E38" s="22">
        <v>8</v>
      </c>
      <c r="F38" s="22">
        <v>8</v>
      </c>
      <c r="G38" s="22">
        <f t="shared" si="0"/>
        <v>8</v>
      </c>
      <c r="H38" s="23" t="str">
        <f t="shared" si="1"/>
        <v>B+</v>
      </c>
      <c r="I38" s="24"/>
    </row>
    <row r="39" spans="1:9" ht="16.5" x14ac:dyDescent="0.25">
      <c r="A39" s="21">
        <v>25</v>
      </c>
      <c r="B39" s="35" t="s">
        <v>248</v>
      </c>
      <c r="C39" s="25" t="s">
        <v>249</v>
      </c>
      <c r="D39" s="25" t="s">
        <v>62</v>
      </c>
      <c r="E39" s="22">
        <v>9</v>
      </c>
      <c r="F39" s="22">
        <v>5</v>
      </c>
      <c r="G39" s="22">
        <f t="shared" si="0"/>
        <v>6.1999999999999993</v>
      </c>
      <c r="H39" s="23" t="str">
        <f t="shared" si="1"/>
        <v>C+</v>
      </c>
      <c r="I39" s="24"/>
    </row>
    <row r="40" spans="1:9" ht="16.5" x14ac:dyDescent="0.25">
      <c r="A40" s="21">
        <v>26</v>
      </c>
      <c r="B40" s="35" t="s">
        <v>250</v>
      </c>
      <c r="C40" s="25" t="s">
        <v>251</v>
      </c>
      <c r="D40" s="25" t="s">
        <v>40</v>
      </c>
      <c r="E40" s="22">
        <v>9</v>
      </c>
      <c r="F40" s="22">
        <v>7</v>
      </c>
      <c r="G40" s="22">
        <f t="shared" si="0"/>
        <v>7.6</v>
      </c>
      <c r="H40" s="23" t="str">
        <f t="shared" si="1"/>
        <v>B</v>
      </c>
      <c r="I40" s="24"/>
    </row>
    <row r="41" spans="1:9" ht="16.5" x14ac:dyDescent="0.25">
      <c r="A41" s="21">
        <v>27</v>
      </c>
      <c r="B41" s="35" t="s">
        <v>252</v>
      </c>
      <c r="C41" s="25" t="s">
        <v>253</v>
      </c>
      <c r="D41" s="25" t="s">
        <v>85</v>
      </c>
      <c r="E41" s="22">
        <v>7.5</v>
      </c>
      <c r="F41" s="22">
        <v>6</v>
      </c>
      <c r="G41" s="22">
        <v>7</v>
      </c>
      <c r="H41" s="23" t="str">
        <f t="shared" si="1"/>
        <v>B</v>
      </c>
      <c r="I41" s="24"/>
    </row>
    <row r="42" spans="1:9" ht="16.5" x14ac:dyDescent="0.25">
      <c r="A42" s="21">
        <v>28</v>
      </c>
      <c r="B42" s="35" t="s">
        <v>254</v>
      </c>
      <c r="C42" s="25" t="s">
        <v>255</v>
      </c>
      <c r="D42" s="25" t="s">
        <v>92</v>
      </c>
      <c r="E42" s="22">
        <v>0</v>
      </c>
      <c r="F42" s="22">
        <v>0</v>
      </c>
      <c r="G42" s="22">
        <f t="shared" si="0"/>
        <v>0</v>
      </c>
      <c r="H42" s="23" t="str">
        <f t="shared" si="1"/>
        <v>F</v>
      </c>
      <c r="I42" s="39" t="s">
        <v>416</v>
      </c>
    </row>
    <row r="43" spans="1:9" ht="16.5" x14ac:dyDescent="0.25">
      <c r="A43" s="21">
        <v>29</v>
      </c>
      <c r="B43" s="35" t="s">
        <v>256</v>
      </c>
      <c r="C43" s="25" t="s">
        <v>45</v>
      </c>
      <c r="D43" s="25" t="s">
        <v>86</v>
      </c>
      <c r="E43" s="22">
        <v>7.5</v>
      </c>
      <c r="F43" s="22">
        <v>7.5</v>
      </c>
      <c r="G43" s="22">
        <f t="shared" si="0"/>
        <v>7.5</v>
      </c>
      <c r="H43" s="23" t="str">
        <f t="shared" si="1"/>
        <v>B</v>
      </c>
      <c r="I43" s="39"/>
    </row>
    <row r="44" spans="1:9" ht="16.5" x14ac:dyDescent="0.25">
      <c r="A44" s="21">
        <v>30</v>
      </c>
      <c r="B44" s="35" t="s">
        <v>257</v>
      </c>
      <c r="C44" s="25" t="s">
        <v>141</v>
      </c>
      <c r="D44" s="25" t="s">
        <v>65</v>
      </c>
      <c r="E44" s="22">
        <v>8.5</v>
      </c>
      <c r="F44" s="22">
        <v>8</v>
      </c>
      <c r="G44" s="22">
        <f t="shared" si="0"/>
        <v>8.1499999999999986</v>
      </c>
      <c r="H44" s="23" t="str">
        <f t="shared" si="1"/>
        <v>B+</v>
      </c>
      <c r="I44" s="24"/>
    </row>
    <row r="45" spans="1:9" ht="16.5" x14ac:dyDescent="0.25">
      <c r="A45" s="21">
        <v>31</v>
      </c>
      <c r="B45" s="35" t="s">
        <v>258</v>
      </c>
      <c r="C45" s="25" t="s">
        <v>259</v>
      </c>
      <c r="D45" s="25" t="s">
        <v>46</v>
      </c>
      <c r="E45" s="22">
        <v>8.5</v>
      </c>
      <c r="F45" s="22">
        <v>8</v>
      </c>
      <c r="G45" s="22">
        <f t="shared" si="0"/>
        <v>8.1499999999999986</v>
      </c>
      <c r="H45" s="23" t="str">
        <f t="shared" si="1"/>
        <v>B+</v>
      </c>
      <c r="I45" s="24"/>
    </row>
    <row r="46" spans="1:9" ht="16.5" x14ac:dyDescent="0.25">
      <c r="A46" s="21">
        <v>32</v>
      </c>
      <c r="B46" s="35" t="s">
        <v>260</v>
      </c>
      <c r="C46" s="25" t="s">
        <v>261</v>
      </c>
      <c r="D46" s="25" t="s">
        <v>46</v>
      </c>
      <c r="E46" s="22">
        <v>8.5</v>
      </c>
      <c r="F46" s="22">
        <v>7</v>
      </c>
      <c r="G46" s="22">
        <f t="shared" si="0"/>
        <v>7.4499999999999993</v>
      </c>
      <c r="H46" s="23" t="str">
        <f t="shared" si="1"/>
        <v>B</v>
      </c>
      <c r="I46" s="24"/>
    </row>
    <row r="47" spans="1:9" ht="16.5" x14ac:dyDescent="0.25">
      <c r="A47" s="21">
        <v>33</v>
      </c>
      <c r="B47" s="35" t="s">
        <v>262</v>
      </c>
      <c r="C47" s="25" t="s">
        <v>263</v>
      </c>
      <c r="D47" s="25" t="s">
        <v>101</v>
      </c>
      <c r="E47" s="22">
        <v>10</v>
      </c>
      <c r="F47" s="22">
        <v>6.5</v>
      </c>
      <c r="G47" s="22">
        <f t="shared" si="0"/>
        <v>7.55</v>
      </c>
      <c r="H47" s="23" t="str">
        <f t="shared" si="1"/>
        <v>B</v>
      </c>
      <c r="I47" s="24"/>
    </row>
    <row r="48" spans="1:9" ht="16.5" x14ac:dyDescent="0.25">
      <c r="A48" s="21">
        <v>34</v>
      </c>
      <c r="B48" s="35" t="s">
        <v>264</v>
      </c>
      <c r="C48" s="25" t="s">
        <v>265</v>
      </c>
      <c r="D48" s="25" t="s">
        <v>77</v>
      </c>
      <c r="E48" s="22">
        <v>9</v>
      </c>
      <c r="F48" s="22">
        <v>8</v>
      </c>
      <c r="G48" s="22">
        <f t="shared" si="0"/>
        <v>8.2999999999999989</v>
      </c>
      <c r="H48" s="23" t="str">
        <f t="shared" si="1"/>
        <v>B+</v>
      </c>
      <c r="I48" s="24"/>
    </row>
    <row r="49" spans="1:9" ht="16.5" x14ac:dyDescent="0.25">
      <c r="A49" s="21">
        <v>35</v>
      </c>
      <c r="B49" s="35" t="s">
        <v>266</v>
      </c>
      <c r="C49" s="25" t="s">
        <v>267</v>
      </c>
      <c r="D49" s="25" t="s">
        <v>48</v>
      </c>
      <c r="E49" s="22">
        <v>8</v>
      </c>
      <c r="F49" s="22">
        <v>4</v>
      </c>
      <c r="G49" s="22">
        <f t="shared" si="0"/>
        <v>5.1999999999999993</v>
      </c>
      <c r="H49" s="23" t="str">
        <f t="shared" si="1"/>
        <v>D+</v>
      </c>
      <c r="I49" s="24"/>
    </row>
    <row r="50" spans="1:9" ht="16.5" x14ac:dyDescent="0.25">
      <c r="A50" s="21">
        <v>36</v>
      </c>
      <c r="B50" s="35" t="s">
        <v>268</v>
      </c>
      <c r="C50" s="25" t="s">
        <v>269</v>
      </c>
      <c r="D50" s="25" t="s">
        <v>67</v>
      </c>
      <c r="E50" s="22">
        <v>9</v>
      </c>
      <c r="F50" s="22">
        <v>8</v>
      </c>
      <c r="G50" s="22">
        <f t="shared" si="0"/>
        <v>8.2999999999999989</v>
      </c>
      <c r="H50" s="23" t="str">
        <f t="shared" si="1"/>
        <v>B+</v>
      </c>
      <c r="I50" s="24"/>
    </row>
    <row r="51" spans="1:9" ht="16.5" x14ac:dyDescent="0.25">
      <c r="A51" s="21">
        <v>37</v>
      </c>
      <c r="B51" s="35" t="s">
        <v>270</v>
      </c>
      <c r="C51" s="25" t="s">
        <v>128</v>
      </c>
      <c r="D51" s="25" t="s">
        <v>67</v>
      </c>
      <c r="E51" s="22">
        <v>8.5</v>
      </c>
      <c r="F51" s="22">
        <v>8</v>
      </c>
      <c r="G51" s="22">
        <f t="shared" si="0"/>
        <v>8.1499999999999986</v>
      </c>
      <c r="H51" s="23" t="str">
        <f t="shared" si="1"/>
        <v>B+</v>
      </c>
      <c r="I51" s="24"/>
    </row>
    <row r="52" spans="1:9" ht="16.5" x14ac:dyDescent="0.25">
      <c r="A52" s="21">
        <v>38</v>
      </c>
      <c r="B52" s="35" t="s">
        <v>271</v>
      </c>
      <c r="C52" s="25" t="s">
        <v>272</v>
      </c>
      <c r="D52" s="25" t="s">
        <v>69</v>
      </c>
      <c r="E52" s="22">
        <v>8</v>
      </c>
      <c r="F52" s="22">
        <v>8</v>
      </c>
      <c r="G52" s="22">
        <f t="shared" si="0"/>
        <v>8</v>
      </c>
      <c r="H52" s="23" t="str">
        <f t="shared" si="1"/>
        <v>B+</v>
      </c>
      <c r="I52" s="24"/>
    </row>
    <row r="53" spans="1:9" ht="16.5" x14ac:dyDescent="0.25">
      <c r="A53" s="21">
        <v>39</v>
      </c>
      <c r="B53" s="35" t="s">
        <v>273</v>
      </c>
      <c r="C53" s="25" t="s">
        <v>274</v>
      </c>
      <c r="D53" s="25" t="s">
        <v>78</v>
      </c>
      <c r="E53" s="22">
        <v>8.5</v>
      </c>
      <c r="F53" s="22">
        <v>7</v>
      </c>
      <c r="G53" s="22">
        <f t="shared" si="0"/>
        <v>7.4499999999999993</v>
      </c>
      <c r="H53" s="23" t="str">
        <f t="shared" si="1"/>
        <v>B</v>
      </c>
      <c r="I53" s="24"/>
    </row>
    <row r="54" spans="1:9" ht="16.5" x14ac:dyDescent="0.25">
      <c r="A54" s="21">
        <v>40</v>
      </c>
      <c r="B54" s="35" t="s">
        <v>275</v>
      </c>
      <c r="C54" s="25" t="s">
        <v>276</v>
      </c>
      <c r="D54" s="25" t="s">
        <v>51</v>
      </c>
      <c r="E54" s="22">
        <v>7.5</v>
      </c>
      <c r="F54" s="22">
        <v>7</v>
      </c>
      <c r="G54" s="22">
        <f t="shared" si="0"/>
        <v>7.1499999999999995</v>
      </c>
      <c r="H54" s="23" t="str">
        <f t="shared" si="1"/>
        <v>B</v>
      </c>
      <c r="I54" s="24"/>
    </row>
    <row r="55" spans="1:9" ht="16.5" x14ac:dyDescent="0.25">
      <c r="A55" s="21">
        <v>41</v>
      </c>
      <c r="B55" s="35" t="s">
        <v>277</v>
      </c>
      <c r="C55" s="25" t="s">
        <v>113</v>
      </c>
      <c r="D55" s="25" t="s">
        <v>54</v>
      </c>
      <c r="E55" s="22">
        <v>8.5</v>
      </c>
      <c r="F55" s="22">
        <v>5.5</v>
      </c>
      <c r="G55" s="22">
        <f t="shared" si="0"/>
        <v>6.3999999999999995</v>
      </c>
      <c r="H55" s="23" t="str">
        <f t="shared" si="1"/>
        <v>C+</v>
      </c>
      <c r="I55" s="24"/>
    </row>
    <row r="56" spans="1:9" ht="16.5" x14ac:dyDescent="0.25">
      <c r="A56" s="21">
        <v>42</v>
      </c>
      <c r="B56" s="35" t="s">
        <v>278</v>
      </c>
      <c r="C56" s="25" t="s">
        <v>279</v>
      </c>
      <c r="D56" s="25" t="s">
        <v>111</v>
      </c>
      <c r="E56" s="22">
        <v>8</v>
      </c>
      <c r="F56" s="22">
        <v>8</v>
      </c>
      <c r="G56" s="22">
        <f t="shared" si="0"/>
        <v>8</v>
      </c>
      <c r="H56" s="23" t="str">
        <f t="shared" si="1"/>
        <v>B+</v>
      </c>
      <c r="I56" s="24"/>
    </row>
    <row r="57" spans="1:9" ht="16.5" x14ac:dyDescent="0.25">
      <c r="A57" s="21">
        <v>43</v>
      </c>
      <c r="B57" s="35" t="s">
        <v>280</v>
      </c>
      <c r="C57" s="25" t="s">
        <v>27</v>
      </c>
      <c r="D57" s="25" t="s">
        <v>111</v>
      </c>
      <c r="E57" s="22">
        <v>9</v>
      </c>
      <c r="F57" s="22">
        <v>8.5</v>
      </c>
      <c r="G57" s="22">
        <f t="shared" si="0"/>
        <v>8.6499999999999986</v>
      </c>
      <c r="H57" s="23" t="str">
        <f t="shared" si="1"/>
        <v>A</v>
      </c>
      <c r="I57" s="24"/>
    </row>
    <row r="58" spans="1:9" ht="16.5" x14ac:dyDescent="0.25">
      <c r="A58" s="21">
        <v>44</v>
      </c>
      <c r="B58" s="35" t="s">
        <v>281</v>
      </c>
      <c r="C58" s="25" t="s">
        <v>139</v>
      </c>
      <c r="D58" s="25" t="s">
        <v>130</v>
      </c>
      <c r="E58" s="22">
        <v>8.5</v>
      </c>
      <c r="F58" s="22">
        <v>5.5</v>
      </c>
      <c r="G58" s="22">
        <f t="shared" si="0"/>
        <v>6.3999999999999995</v>
      </c>
      <c r="H58" s="23" t="str">
        <f t="shared" si="1"/>
        <v>C+</v>
      </c>
      <c r="I58" s="24"/>
    </row>
    <row r="59" spans="1:9" ht="16.5" x14ac:dyDescent="0.25">
      <c r="A59" s="21">
        <v>45</v>
      </c>
      <c r="B59" s="35" t="s">
        <v>282</v>
      </c>
      <c r="C59" s="25" t="s">
        <v>37</v>
      </c>
      <c r="D59" s="25" t="s">
        <v>55</v>
      </c>
      <c r="E59" s="22">
        <v>7.5</v>
      </c>
      <c r="F59" s="22">
        <v>7.5</v>
      </c>
      <c r="G59" s="22">
        <f t="shared" si="0"/>
        <v>7.5</v>
      </c>
      <c r="H59" s="23" t="str">
        <f t="shared" si="1"/>
        <v>B</v>
      </c>
      <c r="I59" s="24"/>
    </row>
    <row r="60" spans="1:9" ht="15.75" x14ac:dyDescent="0.25">
      <c r="A60" s="21">
        <v>46</v>
      </c>
      <c r="B60" s="36"/>
      <c r="C60" s="28"/>
      <c r="D60" s="28"/>
      <c r="E60" s="22"/>
      <c r="F60" s="22"/>
      <c r="G60" s="22">
        <f t="shared" si="0"/>
        <v>0</v>
      </c>
      <c r="H60" s="23" t="str">
        <f t="shared" si="1"/>
        <v>F</v>
      </c>
      <c r="I60" s="24"/>
    </row>
    <row r="61" spans="1:9" ht="16.5" x14ac:dyDescent="0.25">
      <c r="A61" s="21">
        <v>47</v>
      </c>
      <c r="B61" s="37"/>
      <c r="C61" s="34"/>
      <c r="D61" s="34"/>
      <c r="E61" s="22"/>
      <c r="F61" s="22"/>
      <c r="G61" s="22">
        <f t="shared" si="0"/>
        <v>0</v>
      </c>
      <c r="H61" s="23" t="str">
        <f t="shared" si="1"/>
        <v>F</v>
      </c>
      <c r="I61" s="24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7" t="str">
        <f>"Cộng danh sách gồm "</f>
        <v xml:space="preserve">Cộng danh sách gồm </v>
      </c>
      <c r="B63" s="7"/>
      <c r="C63" s="7"/>
      <c r="D63" s="8">
        <f>COUNTA(H15:H61)</f>
        <v>47</v>
      </c>
      <c r="E63" s="9">
        <v>1</v>
      </c>
      <c r="F63" s="10"/>
      <c r="G63" s="1"/>
      <c r="H63" s="1"/>
      <c r="I63" s="1"/>
    </row>
    <row r="64" spans="1:9" ht="15.75" x14ac:dyDescent="0.25">
      <c r="A64" s="58" t="s">
        <v>19</v>
      </c>
      <c r="B64" s="58"/>
      <c r="C64" s="58"/>
      <c r="D64" s="11">
        <f>COUNTIF(G15:G61,"&gt;=5")</f>
        <v>42</v>
      </c>
      <c r="E64" s="12">
        <f>D64/D63</f>
        <v>0.8936170212765957</v>
      </c>
      <c r="F64" s="13"/>
      <c r="G64" s="1"/>
      <c r="H64" s="1"/>
      <c r="I64" s="1"/>
    </row>
    <row r="65" spans="1:9" ht="15.75" x14ac:dyDescent="0.25">
      <c r="A65" s="58" t="s">
        <v>20</v>
      </c>
      <c r="B65" s="58"/>
      <c r="C65" s="58"/>
      <c r="D65" s="11"/>
      <c r="E65" s="12">
        <f>D65/D63</f>
        <v>0</v>
      </c>
      <c r="F65" s="13"/>
      <c r="G65" s="1"/>
      <c r="H65" s="1"/>
      <c r="I65" s="1"/>
    </row>
    <row r="66" spans="1:9" ht="15.75" x14ac:dyDescent="0.25">
      <c r="A66" s="14"/>
      <c r="B66" s="14"/>
      <c r="C66" s="3"/>
      <c r="D66" s="14"/>
      <c r="E66" s="2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59" t="str">
        <f ca="1">"TP. Hồ Chí Minh, ngày "&amp;  DAY(NOW())&amp;" tháng " &amp;MONTH(NOW())&amp;" năm "&amp;YEAR(NOW())</f>
        <v>TP. Hồ Chí Minh, ngày 27 tháng 12 năm 2017</v>
      </c>
      <c r="F67" s="59"/>
      <c r="G67" s="59"/>
      <c r="H67" s="59"/>
      <c r="I67" s="59"/>
    </row>
    <row r="68" spans="1:9" ht="15.75" x14ac:dyDescent="0.25">
      <c r="A68" s="41" t="s">
        <v>115</v>
      </c>
      <c r="B68" s="41"/>
      <c r="C68" s="41"/>
      <c r="D68" s="1"/>
      <c r="E68" s="41" t="s">
        <v>21</v>
      </c>
      <c r="F68" s="41"/>
      <c r="G68" s="41"/>
      <c r="H68" s="41"/>
      <c r="I68" s="4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"/>
  </protectedRanges>
  <mergeCells count="26"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1">
    <cfRule type="cellIs" dxfId="5" priority="2" stopIfTrue="1" operator="equal">
      <formula>"F"</formula>
    </cfRule>
  </conditionalFormatting>
  <conditionalFormatting sqref="G15:G61">
    <cfRule type="expression" dxfId="4" priority="1" stopIfTrue="1">
      <formula>MAX(#REF!)&lt;4</formula>
    </cfRule>
  </conditionalFormatting>
  <pageMargins left="0.34375" right="3.125E-2" top="0.75" bottom="7.2916666666666699E-2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48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6.28515625" customWidth="1"/>
    <col min="2" max="2" width="14.140625" customWidth="1"/>
    <col min="3" max="3" width="25" customWidth="1"/>
    <col min="5" max="5" width="8" customWidth="1"/>
  </cols>
  <sheetData>
    <row r="1" spans="1:9" ht="15.75" x14ac:dyDescent="0.25">
      <c r="A1" s="41" t="s">
        <v>0</v>
      </c>
      <c r="B1" s="41"/>
      <c r="C1" s="41"/>
      <c r="D1" s="41"/>
      <c r="E1" s="41" t="s">
        <v>1</v>
      </c>
      <c r="F1" s="41"/>
      <c r="G1" s="41"/>
      <c r="H1" s="41"/>
      <c r="I1" s="41"/>
    </row>
    <row r="2" spans="1:9" ht="15.75" x14ac:dyDescent="0.25">
      <c r="A2" s="41" t="s">
        <v>2</v>
      </c>
      <c r="B2" s="41"/>
      <c r="C2" s="41"/>
      <c r="D2" s="41"/>
      <c r="E2" s="42" t="s">
        <v>3</v>
      </c>
      <c r="F2" s="42"/>
      <c r="G2" s="42"/>
      <c r="H2" s="42"/>
      <c r="I2" s="42"/>
    </row>
    <row r="3" spans="1:9" ht="15.75" x14ac:dyDescent="0.25">
      <c r="A3" s="41" t="s">
        <v>4</v>
      </c>
      <c r="B3" s="41"/>
      <c r="C3" s="41"/>
      <c r="D3" s="41"/>
      <c r="E3" s="1"/>
      <c r="F3" s="1"/>
      <c r="G3" s="1"/>
      <c r="H3" s="1"/>
      <c r="I3" s="1"/>
    </row>
    <row r="4" spans="1:9" ht="15.75" x14ac:dyDescent="0.25">
      <c r="A4" s="41" t="s">
        <v>22</v>
      </c>
      <c r="B4" s="41"/>
      <c r="C4" s="41"/>
      <c r="D4" s="4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43" t="s">
        <v>420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44" t="s">
        <v>5</v>
      </c>
      <c r="B8" s="44"/>
      <c r="C8" s="44" t="s">
        <v>417</v>
      </c>
      <c r="D8" s="44"/>
      <c r="E8" s="44" t="s">
        <v>6</v>
      </c>
      <c r="F8" s="44"/>
      <c r="G8" s="38">
        <v>2</v>
      </c>
      <c r="H8" s="2"/>
      <c r="I8" s="2"/>
    </row>
    <row r="9" spans="1:9" ht="15.75" x14ac:dyDescent="0.25">
      <c r="A9" s="44" t="s">
        <v>7</v>
      </c>
      <c r="B9" s="44"/>
      <c r="C9" s="44" t="s">
        <v>151</v>
      </c>
      <c r="D9" s="44"/>
      <c r="E9" s="44" t="s">
        <v>8</v>
      </c>
      <c r="F9" s="44"/>
      <c r="G9" s="38">
        <v>1</v>
      </c>
      <c r="H9" s="2"/>
      <c r="I9" s="2"/>
    </row>
    <row r="10" spans="1:9" ht="15.75" x14ac:dyDescent="0.25">
      <c r="A10" s="44" t="s">
        <v>9</v>
      </c>
      <c r="B10" s="44"/>
      <c r="C10" s="44" t="s">
        <v>419</v>
      </c>
      <c r="D10" s="44"/>
      <c r="E10" s="14" t="s">
        <v>126</v>
      </c>
      <c r="F10" s="3"/>
      <c r="G10" s="14" t="s">
        <v>418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5" t="s">
        <v>10</v>
      </c>
      <c r="B12" s="47" t="s">
        <v>11</v>
      </c>
      <c r="C12" s="49" t="s">
        <v>12</v>
      </c>
      <c r="D12" s="50"/>
      <c r="E12" s="4" t="s">
        <v>13</v>
      </c>
      <c r="F12" s="4" t="s">
        <v>14</v>
      </c>
      <c r="G12" s="53" t="s">
        <v>15</v>
      </c>
      <c r="H12" s="54"/>
      <c r="I12" s="55" t="s">
        <v>16</v>
      </c>
    </row>
    <row r="13" spans="1:9" ht="15.75" x14ac:dyDescent="0.25">
      <c r="A13" s="46"/>
      <c r="B13" s="48"/>
      <c r="C13" s="51"/>
      <c r="D13" s="52"/>
      <c r="E13" s="5">
        <v>0.3</v>
      </c>
      <c r="F13" s="5">
        <v>0.7</v>
      </c>
      <c r="G13" s="6" t="s">
        <v>17</v>
      </c>
      <c r="H13" s="6" t="s">
        <v>18</v>
      </c>
      <c r="I13" s="56"/>
    </row>
    <row r="14" spans="1:9" ht="21.6" customHeight="1" x14ac:dyDescent="0.25">
      <c r="A14" s="16">
        <v>1</v>
      </c>
      <c r="B14" s="20">
        <v>2</v>
      </c>
      <c r="C14" s="57">
        <v>3</v>
      </c>
      <c r="D14" s="57"/>
      <c r="E14" s="16">
        <v>4</v>
      </c>
      <c r="F14" s="16">
        <v>5</v>
      </c>
      <c r="G14" s="16">
        <v>6</v>
      </c>
      <c r="H14" s="19">
        <v>7</v>
      </c>
      <c r="I14" s="6">
        <v>8</v>
      </c>
    </row>
    <row r="15" spans="1:9" ht="21.6" customHeight="1" x14ac:dyDescent="0.25">
      <c r="A15" s="21">
        <v>1</v>
      </c>
      <c r="B15" s="26" t="s">
        <v>283</v>
      </c>
      <c r="C15" s="25" t="s">
        <v>284</v>
      </c>
      <c r="D15" s="25" t="s">
        <v>23</v>
      </c>
      <c r="E15" s="22">
        <v>10</v>
      </c>
      <c r="F15" s="22">
        <v>3.5</v>
      </c>
      <c r="G15" s="22">
        <f>E15*$E$13+F15*$F$13</f>
        <v>5.4499999999999993</v>
      </c>
      <c r="H15" s="23" t="str">
        <f>IF(G15&lt;4,"F",IF(G15&lt;=4.9,"D",IF(G15&lt;=5.4,"D+",IF(G15&lt;=5.9,"C",IF(G15&lt;=6.9,"C+",IF(G15&lt;=7.9,"B",IF(G15&lt;=8.4,"B+","A")))))))</f>
        <v>C</v>
      </c>
      <c r="I15" s="24"/>
    </row>
    <row r="16" spans="1:9" ht="21.6" customHeight="1" x14ac:dyDescent="0.25">
      <c r="A16" s="21">
        <v>2</v>
      </c>
      <c r="B16" s="26" t="s">
        <v>285</v>
      </c>
      <c r="C16" s="25" t="s">
        <v>286</v>
      </c>
      <c r="D16" s="25" t="s">
        <v>24</v>
      </c>
      <c r="E16" s="22">
        <v>8</v>
      </c>
      <c r="F16" s="22">
        <v>5</v>
      </c>
      <c r="G16" s="22">
        <f t="shared" ref="G16:G40" si="0">E16*$E$13+F16*$F$13</f>
        <v>5.9</v>
      </c>
      <c r="H16" s="23" t="str">
        <f t="shared" ref="H16:H40" si="1">IF(G16&lt;4,"F",IF(G16&lt;=4.9,"D",IF(G16&lt;=5.4,"D+",IF(G16&lt;=5.9,"C",IF(G16&lt;=6.9,"C+",IF(G16&lt;=7.9,"B",IF(G16&lt;=8.4,"B+","A")))))))</f>
        <v>C</v>
      </c>
      <c r="I16" s="24"/>
    </row>
    <row r="17" spans="1:9" ht="21.6" customHeight="1" x14ac:dyDescent="0.25">
      <c r="A17" s="21">
        <v>3</v>
      </c>
      <c r="B17" s="26" t="s">
        <v>287</v>
      </c>
      <c r="C17" s="25" t="s">
        <v>50</v>
      </c>
      <c r="D17" s="25" t="s">
        <v>288</v>
      </c>
      <c r="E17" s="22">
        <v>8</v>
      </c>
      <c r="F17" s="22">
        <v>7</v>
      </c>
      <c r="G17" s="22">
        <f t="shared" si="0"/>
        <v>7.2999999999999989</v>
      </c>
      <c r="H17" s="23" t="str">
        <f t="shared" si="1"/>
        <v>B</v>
      </c>
      <c r="I17" s="24"/>
    </row>
    <row r="18" spans="1:9" ht="21.6" customHeight="1" x14ac:dyDescent="0.25">
      <c r="A18" s="21">
        <v>4</v>
      </c>
      <c r="B18" s="26" t="s">
        <v>289</v>
      </c>
      <c r="C18" s="25" t="s">
        <v>290</v>
      </c>
      <c r="D18" s="25" t="s">
        <v>119</v>
      </c>
      <c r="E18" s="22">
        <v>0</v>
      </c>
      <c r="F18" s="22">
        <v>0</v>
      </c>
      <c r="G18" s="22">
        <f t="shared" si="0"/>
        <v>0</v>
      </c>
      <c r="H18" s="23" t="str">
        <f t="shared" si="1"/>
        <v>F</v>
      </c>
      <c r="I18" s="39" t="s">
        <v>416</v>
      </c>
    </row>
    <row r="19" spans="1:9" ht="21.6" customHeight="1" x14ac:dyDescent="0.25">
      <c r="A19" s="21">
        <v>5</v>
      </c>
      <c r="B19" s="26" t="s">
        <v>291</v>
      </c>
      <c r="C19" s="25" t="s">
        <v>110</v>
      </c>
      <c r="D19" s="25" t="s">
        <v>201</v>
      </c>
      <c r="E19" s="22">
        <v>9</v>
      </c>
      <c r="F19" s="22">
        <v>6.5</v>
      </c>
      <c r="G19" s="22">
        <f t="shared" si="0"/>
        <v>7.25</v>
      </c>
      <c r="H19" s="23" t="str">
        <f t="shared" si="1"/>
        <v>B</v>
      </c>
      <c r="I19" s="24"/>
    </row>
    <row r="20" spans="1:9" ht="21.6" customHeight="1" x14ac:dyDescent="0.25">
      <c r="A20" s="21">
        <v>6</v>
      </c>
      <c r="B20" s="26" t="s">
        <v>292</v>
      </c>
      <c r="C20" s="25" t="s">
        <v>293</v>
      </c>
      <c r="D20" s="25" t="s">
        <v>96</v>
      </c>
      <c r="E20" s="22">
        <v>0</v>
      </c>
      <c r="F20" s="22">
        <v>0</v>
      </c>
      <c r="G20" s="22">
        <f t="shared" si="0"/>
        <v>0</v>
      </c>
      <c r="H20" s="23" t="str">
        <f t="shared" si="1"/>
        <v>F</v>
      </c>
      <c r="I20" s="39" t="s">
        <v>416</v>
      </c>
    </row>
    <row r="21" spans="1:9" ht="21.6" customHeight="1" x14ac:dyDescent="0.25">
      <c r="A21" s="21">
        <v>7</v>
      </c>
      <c r="B21" s="26" t="s">
        <v>294</v>
      </c>
      <c r="C21" s="25" t="s">
        <v>120</v>
      </c>
      <c r="D21" s="25" t="s">
        <v>116</v>
      </c>
      <c r="E21" s="22">
        <v>9</v>
      </c>
      <c r="F21" s="22">
        <v>6.5</v>
      </c>
      <c r="G21" s="22">
        <f t="shared" si="0"/>
        <v>7.25</v>
      </c>
      <c r="H21" s="23" t="str">
        <f t="shared" si="1"/>
        <v>B</v>
      </c>
      <c r="I21" s="24"/>
    </row>
    <row r="22" spans="1:9" ht="21.6" customHeight="1" x14ac:dyDescent="0.25">
      <c r="A22" s="21">
        <v>8</v>
      </c>
      <c r="B22" s="26" t="s">
        <v>295</v>
      </c>
      <c r="C22" s="25" t="s">
        <v>296</v>
      </c>
      <c r="D22" s="25" t="s">
        <v>104</v>
      </c>
      <c r="E22" s="22">
        <v>9</v>
      </c>
      <c r="F22" s="22">
        <v>5.5</v>
      </c>
      <c r="G22" s="22">
        <f t="shared" si="0"/>
        <v>6.5499999999999989</v>
      </c>
      <c r="H22" s="23" t="str">
        <f t="shared" si="1"/>
        <v>C+</v>
      </c>
      <c r="I22" s="24"/>
    </row>
    <row r="23" spans="1:9" ht="21.6" customHeight="1" x14ac:dyDescent="0.25">
      <c r="A23" s="21">
        <v>9</v>
      </c>
      <c r="B23" s="26" t="s">
        <v>297</v>
      </c>
      <c r="C23" s="25" t="s">
        <v>120</v>
      </c>
      <c r="D23" s="25" t="s">
        <v>97</v>
      </c>
      <c r="E23" s="22">
        <v>9</v>
      </c>
      <c r="F23" s="22">
        <v>4</v>
      </c>
      <c r="G23" s="22">
        <f t="shared" si="0"/>
        <v>5.5</v>
      </c>
      <c r="H23" s="23" t="str">
        <f t="shared" si="1"/>
        <v>C</v>
      </c>
      <c r="I23" s="24"/>
    </row>
    <row r="24" spans="1:9" ht="21.6" customHeight="1" x14ac:dyDescent="0.25">
      <c r="A24" s="21">
        <v>10</v>
      </c>
      <c r="B24" s="26" t="s">
        <v>298</v>
      </c>
      <c r="C24" s="25" t="s">
        <v>299</v>
      </c>
      <c r="D24" s="25" t="s">
        <v>38</v>
      </c>
      <c r="E24" s="22">
        <v>9</v>
      </c>
      <c r="F24" s="22">
        <v>3.5</v>
      </c>
      <c r="G24" s="22">
        <f t="shared" si="0"/>
        <v>5.1499999999999995</v>
      </c>
      <c r="H24" s="23" t="str">
        <f t="shared" si="1"/>
        <v>D+</v>
      </c>
      <c r="I24" s="24"/>
    </row>
    <row r="25" spans="1:9" ht="21.6" customHeight="1" x14ac:dyDescent="0.25">
      <c r="A25" s="21">
        <v>11</v>
      </c>
      <c r="B25" s="26" t="s">
        <v>300</v>
      </c>
      <c r="C25" s="25" t="s">
        <v>123</v>
      </c>
      <c r="D25" s="25" t="s">
        <v>121</v>
      </c>
      <c r="E25" s="22">
        <v>0</v>
      </c>
      <c r="F25" s="22">
        <v>0</v>
      </c>
      <c r="G25" s="22">
        <f t="shared" si="0"/>
        <v>0</v>
      </c>
      <c r="H25" s="23" t="str">
        <f t="shared" si="1"/>
        <v>F</v>
      </c>
      <c r="I25" s="39" t="s">
        <v>416</v>
      </c>
    </row>
    <row r="26" spans="1:9" ht="21.6" customHeight="1" x14ac:dyDescent="0.25">
      <c r="A26" s="21">
        <v>12</v>
      </c>
      <c r="B26" s="26" t="s">
        <v>301</v>
      </c>
      <c r="C26" s="25" t="s">
        <v>302</v>
      </c>
      <c r="D26" s="25" t="s">
        <v>127</v>
      </c>
      <c r="E26" s="22">
        <v>10</v>
      </c>
      <c r="F26" s="22">
        <v>4</v>
      </c>
      <c r="G26" s="22">
        <f t="shared" si="0"/>
        <v>5.8</v>
      </c>
      <c r="H26" s="23" t="str">
        <f t="shared" si="1"/>
        <v>C</v>
      </c>
      <c r="I26" s="24"/>
    </row>
    <row r="27" spans="1:9" ht="21.6" customHeight="1" x14ac:dyDescent="0.25">
      <c r="A27" s="21">
        <v>13</v>
      </c>
      <c r="B27" s="26" t="s">
        <v>303</v>
      </c>
      <c r="C27" s="25" t="s">
        <v>304</v>
      </c>
      <c r="D27" s="25" t="s">
        <v>63</v>
      </c>
      <c r="E27" s="22">
        <v>10</v>
      </c>
      <c r="F27" s="22">
        <v>6.5</v>
      </c>
      <c r="G27" s="22">
        <f t="shared" si="0"/>
        <v>7.55</v>
      </c>
      <c r="H27" s="23" t="str">
        <f t="shared" si="1"/>
        <v>B</v>
      </c>
      <c r="I27" s="24"/>
    </row>
    <row r="28" spans="1:9" ht="21.6" customHeight="1" x14ac:dyDescent="0.25">
      <c r="A28" s="21">
        <v>14</v>
      </c>
      <c r="B28" s="26" t="s">
        <v>305</v>
      </c>
      <c r="C28" s="25" t="s">
        <v>306</v>
      </c>
      <c r="D28" s="25" t="s">
        <v>307</v>
      </c>
      <c r="E28" s="22">
        <v>8.5</v>
      </c>
      <c r="F28" s="22">
        <v>3.5</v>
      </c>
      <c r="G28" s="22">
        <f t="shared" si="0"/>
        <v>5</v>
      </c>
      <c r="H28" s="23" t="str">
        <f t="shared" si="1"/>
        <v>D+</v>
      </c>
      <c r="I28" s="24"/>
    </row>
    <row r="29" spans="1:9" ht="21.6" customHeight="1" x14ac:dyDescent="0.25">
      <c r="A29" s="21">
        <v>15</v>
      </c>
      <c r="B29" s="26" t="s">
        <v>308</v>
      </c>
      <c r="C29" s="25" t="s">
        <v>309</v>
      </c>
      <c r="D29" s="25" t="s">
        <v>98</v>
      </c>
      <c r="E29" s="22">
        <v>9</v>
      </c>
      <c r="F29" s="22">
        <v>7.5</v>
      </c>
      <c r="G29" s="22">
        <f t="shared" si="0"/>
        <v>7.9499999999999993</v>
      </c>
      <c r="H29" s="23" t="str">
        <f t="shared" si="1"/>
        <v>B+</v>
      </c>
      <c r="I29" s="24"/>
    </row>
    <row r="30" spans="1:9" ht="21.6" customHeight="1" x14ac:dyDescent="0.25">
      <c r="A30" s="21">
        <v>16</v>
      </c>
      <c r="B30" s="26" t="s">
        <v>310</v>
      </c>
      <c r="C30" s="25" t="s">
        <v>311</v>
      </c>
      <c r="D30" s="25" t="s">
        <v>64</v>
      </c>
      <c r="E30" s="22">
        <v>9</v>
      </c>
      <c r="F30" s="22">
        <v>4</v>
      </c>
      <c r="G30" s="22">
        <f t="shared" si="0"/>
        <v>5.5</v>
      </c>
      <c r="H30" s="23" t="str">
        <f t="shared" si="1"/>
        <v>C</v>
      </c>
      <c r="I30" s="24"/>
    </row>
    <row r="31" spans="1:9" ht="21.6" customHeight="1" x14ac:dyDescent="0.25">
      <c r="A31" s="21">
        <v>17</v>
      </c>
      <c r="B31" s="26" t="s">
        <v>312</v>
      </c>
      <c r="C31" s="25" t="s">
        <v>50</v>
      </c>
      <c r="D31" s="25" t="s">
        <v>102</v>
      </c>
      <c r="E31" s="22">
        <v>8</v>
      </c>
      <c r="F31" s="22">
        <v>2.5</v>
      </c>
      <c r="G31" s="22">
        <f t="shared" si="0"/>
        <v>4.1500000000000004</v>
      </c>
      <c r="H31" s="23" t="str">
        <f t="shared" si="1"/>
        <v>D</v>
      </c>
      <c r="I31" s="24"/>
    </row>
    <row r="32" spans="1:9" ht="21.6" customHeight="1" x14ac:dyDescent="0.25">
      <c r="A32" s="21">
        <v>18</v>
      </c>
      <c r="B32" s="26" t="s">
        <v>313</v>
      </c>
      <c r="C32" s="25" t="s">
        <v>59</v>
      </c>
      <c r="D32" s="25" t="s">
        <v>77</v>
      </c>
      <c r="E32" s="22">
        <v>8.5</v>
      </c>
      <c r="F32" s="22">
        <v>4</v>
      </c>
      <c r="G32" s="22">
        <f t="shared" si="0"/>
        <v>5.35</v>
      </c>
      <c r="H32" s="23" t="str">
        <f t="shared" si="1"/>
        <v>D+</v>
      </c>
      <c r="I32" s="24"/>
    </row>
    <row r="33" spans="1:9" ht="21.6" customHeight="1" x14ac:dyDescent="0.25">
      <c r="A33" s="21">
        <v>19</v>
      </c>
      <c r="B33" s="26" t="s">
        <v>314</v>
      </c>
      <c r="C33" s="25" t="s">
        <v>315</v>
      </c>
      <c r="D33" s="25" t="s">
        <v>67</v>
      </c>
      <c r="E33" s="22">
        <v>8.5</v>
      </c>
      <c r="F33" s="22">
        <v>4</v>
      </c>
      <c r="G33" s="22">
        <f t="shared" si="0"/>
        <v>5.35</v>
      </c>
      <c r="H33" s="23" t="str">
        <f t="shared" si="1"/>
        <v>D+</v>
      </c>
      <c r="I33" s="24"/>
    </row>
    <row r="34" spans="1:9" ht="21.6" customHeight="1" x14ac:dyDescent="0.25">
      <c r="A34" s="21">
        <v>20</v>
      </c>
      <c r="B34" s="26" t="s">
        <v>316</v>
      </c>
      <c r="C34" s="25" t="s">
        <v>138</v>
      </c>
      <c r="D34" s="25" t="s">
        <v>68</v>
      </c>
      <c r="E34" s="22">
        <v>8</v>
      </c>
      <c r="F34" s="22">
        <v>7.5</v>
      </c>
      <c r="G34" s="22">
        <f t="shared" si="0"/>
        <v>7.65</v>
      </c>
      <c r="H34" s="23" t="str">
        <f t="shared" si="1"/>
        <v>B</v>
      </c>
      <c r="I34" s="24"/>
    </row>
    <row r="35" spans="1:9" ht="21.6" customHeight="1" x14ac:dyDescent="0.25">
      <c r="A35" s="21">
        <v>21</v>
      </c>
      <c r="B35" s="26" t="s">
        <v>317</v>
      </c>
      <c r="C35" s="25" t="s">
        <v>134</v>
      </c>
      <c r="D35" s="25" t="s">
        <v>318</v>
      </c>
      <c r="E35" s="22">
        <v>8</v>
      </c>
      <c r="F35" s="22">
        <v>4</v>
      </c>
      <c r="G35" s="22">
        <f t="shared" si="0"/>
        <v>5.1999999999999993</v>
      </c>
      <c r="H35" s="23" t="str">
        <f t="shared" si="1"/>
        <v>D+</v>
      </c>
      <c r="I35" s="24"/>
    </row>
    <row r="36" spans="1:9" ht="21.6" customHeight="1" x14ac:dyDescent="0.25">
      <c r="A36" s="21">
        <v>22</v>
      </c>
      <c r="B36" s="26" t="s">
        <v>319</v>
      </c>
      <c r="C36" s="25" t="s">
        <v>320</v>
      </c>
      <c r="D36" s="25" t="s">
        <v>108</v>
      </c>
      <c r="E36" s="22">
        <v>9</v>
      </c>
      <c r="F36" s="22">
        <v>4</v>
      </c>
      <c r="G36" s="22">
        <f t="shared" si="0"/>
        <v>5.5</v>
      </c>
      <c r="H36" s="23" t="str">
        <f t="shared" si="1"/>
        <v>C</v>
      </c>
      <c r="I36" s="24"/>
    </row>
    <row r="37" spans="1:9" ht="21.6" customHeight="1" x14ac:dyDescent="0.25">
      <c r="A37" s="21">
        <v>23</v>
      </c>
      <c r="B37" s="26" t="s">
        <v>321</v>
      </c>
      <c r="C37" s="25" t="s">
        <v>322</v>
      </c>
      <c r="D37" s="25" t="s">
        <v>93</v>
      </c>
      <c r="E37" s="22">
        <v>8.5</v>
      </c>
      <c r="F37" s="22">
        <v>2.5</v>
      </c>
      <c r="G37" s="22">
        <f t="shared" si="0"/>
        <v>4.3</v>
      </c>
      <c r="H37" s="23" t="str">
        <f t="shared" si="1"/>
        <v>D</v>
      </c>
      <c r="I37" s="24"/>
    </row>
    <row r="38" spans="1:9" ht="21.6" customHeight="1" x14ac:dyDescent="0.25">
      <c r="A38" s="21">
        <v>24</v>
      </c>
      <c r="B38" s="26" t="s">
        <v>323</v>
      </c>
      <c r="C38" s="25" t="s">
        <v>324</v>
      </c>
      <c r="D38" s="25" t="s">
        <v>71</v>
      </c>
      <c r="E38" s="22">
        <v>9</v>
      </c>
      <c r="F38" s="22">
        <v>6</v>
      </c>
      <c r="G38" s="22">
        <f t="shared" si="0"/>
        <v>6.8999999999999986</v>
      </c>
      <c r="H38" s="23" t="str">
        <f t="shared" si="1"/>
        <v>C+</v>
      </c>
      <c r="I38" s="24"/>
    </row>
    <row r="39" spans="1:9" ht="21.6" customHeight="1" x14ac:dyDescent="0.25">
      <c r="A39" s="21">
        <v>25</v>
      </c>
      <c r="B39" s="27"/>
      <c r="C39" s="28"/>
      <c r="D39" s="28"/>
      <c r="E39" s="22"/>
      <c r="F39" s="22"/>
      <c r="G39" s="22">
        <f t="shared" si="0"/>
        <v>0</v>
      </c>
      <c r="H39" s="23" t="str">
        <f t="shared" si="1"/>
        <v>F</v>
      </c>
      <c r="I39" s="24"/>
    </row>
    <row r="40" spans="1:9" ht="21.6" customHeight="1" x14ac:dyDescent="0.25">
      <c r="A40" s="21">
        <v>26</v>
      </c>
      <c r="B40" s="27"/>
      <c r="C40" s="28"/>
      <c r="D40" s="28"/>
      <c r="E40" s="22"/>
      <c r="F40" s="22"/>
      <c r="G40" s="22">
        <f t="shared" si="0"/>
        <v>0</v>
      </c>
      <c r="H40" s="23" t="str">
        <f t="shared" si="1"/>
        <v>F</v>
      </c>
      <c r="I40" s="24"/>
    </row>
    <row r="41" spans="1:9" ht="15.75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ht="15.75" x14ac:dyDescent="0.25">
      <c r="A42" s="7" t="str">
        <f>"Cộng danh sách gồm "</f>
        <v xml:space="preserve">Cộng danh sách gồm </v>
      </c>
      <c r="B42" s="7"/>
      <c r="C42" s="7"/>
      <c r="D42" s="8">
        <f>COUNTA(H15:H40)</f>
        <v>26</v>
      </c>
      <c r="E42" s="9">
        <v>1</v>
      </c>
      <c r="F42" s="10"/>
      <c r="G42" s="1"/>
      <c r="H42" s="1"/>
      <c r="I42" s="1"/>
    </row>
    <row r="43" spans="1:9" ht="15.75" x14ac:dyDescent="0.25">
      <c r="A43" s="58" t="s">
        <v>19</v>
      </c>
      <c r="B43" s="58"/>
      <c r="C43" s="58"/>
      <c r="D43" s="11">
        <f>COUNTIF(G15:G40,"&gt;=5")</f>
        <v>19</v>
      </c>
      <c r="E43" s="12">
        <f>D43/D42</f>
        <v>0.73076923076923073</v>
      </c>
      <c r="F43" s="13"/>
      <c r="G43" s="1"/>
      <c r="H43" s="1"/>
      <c r="I43" s="1"/>
    </row>
    <row r="44" spans="1:9" ht="15.75" x14ac:dyDescent="0.25">
      <c r="A44" s="58" t="s">
        <v>20</v>
      </c>
      <c r="B44" s="58"/>
      <c r="C44" s="58"/>
      <c r="D44" s="11"/>
      <c r="E44" s="12">
        <f>D44/D42</f>
        <v>0</v>
      </c>
      <c r="F44" s="13"/>
      <c r="G44" s="1"/>
      <c r="H44" s="1"/>
      <c r="I44" s="1"/>
    </row>
    <row r="45" spans="1:9" ht="15.75" x14ac:dyDescent="0.25">
      <c r="A45" s="14"/>
      <c r="B45" s="14"/>
      <c r="C45" s="3"/>
      <c r="D45" s="14"/>
      <c r="E45" s="2"/>
      <c r="F45" s="1"/>
      <c r="G45" s="1"/>
      <c r="H45" s="1"/>
      <c r="I45" s="1"/>
    </row>
    <row r="46" spans="1:9" ht="15.75" x14ac:dyDescent="0.25">
      <c r="A46" s="1"/>
      <c r="B46" s="1"/>
      <c r="C46" s="1"/>
      <c r="D46" s="1"/>
      <c r="E46" s="59" t="str">
        <f ca="1">"TP. Hồ Chí Minh, ngày "&amp;  DAY(NOW())&amp;" tháng " &amp;MONTH(NOW())&amp;" năm "&amp;YEAR(NOW())</f>
        <v>TP. Hồ Chí Minh, ngày 27 tháng 12 năm 2017</v>
      </c>
      <c r="F46" s="59"/>
      <c r="G46" s="59"/>
      <c r="H46" s="59"/>
      <c r="I46" s="59"/>
    </row>
    <row r="47" spans="1:9" ht="15.75" x14ac:dyDescent="0.25">
      <c r="A47" s="41" t="s">
        <v>115</v>
      </c>
      <c r="B47" s="41"/>
      <c r="C47" s="41"/>
      <c r="D47" s="1"/>
      <c r="E47" s="41" t="s">
        <v>21</v>
      </c>
      <c r="F47" s="41"/>
      <c r="G47" s="41"/>
      <c r="H47" s="41"/>
      <c r="I47" s="41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protectedRanges>
    <protectedRange sqref="A48:D48" name="Range5"/>
    <protectedRange sqref="I15:I40" name="Range4"/>
    <protectedRange sqref="E15:F40" name="Range3"/>
    <protectedRange sqref="A4" name="Range1"/>
    <protectedRange sqref="E13:F13" name="Range6"/>
    <protectedRange sqref="C8:C10 G8:G9" name="Range2_1"/>
    <protectedRange sqref="E48:I48" name="Range5_1_1"/>
    <protectedRange sqref="B15:D40" name="Range3_1_1"/>
  </protectedRanges>
  <mergeCells count="26">
    <mergeCell ref="A47:C47"/>
    <mergeCell ref="E47:I47"/>
    <mergeCell ref="A10:B10"/>
    <mergeCell ref="C10:D10"/>
    <mergeCell ref="A12:A13"/>
    <mergeCell ref="B12:B13"/>
    <mergeCell ref="C12:D13"/>
    <mergeCell ref="G12:H12"/>
    <mergeCell ref="I12:I13"/>
    <mergeCell ref="C14:D14"/>
    <mergeCell ref="A43:C43"/>
    <mergeCell ref="A44:C44"/>
    <mergeCell ref="E46:I46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0">
    <cfRule type="cellIs" dxfId="3" priority="2" stopIfTrue="1" operator="equal">
      <formula>"F"</formula>
    </cfRule>
  </conditionalFormatting>
  <conditionalFormatting sqref="G15:G40">
    <cfRule type="expression" dxfId="2" priority="1" stopIfTrue="1">
      <formula>MAX(#REF!)&lt;4</formula>
    </cfRule>
  </conditionalFormatting>
  <pageMargins left="0.39583333333333331" right="1.0416666666666666E-2" top="0.75" bottom="0.14583333333333334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8"/>
  <sheetViews>
    <sheetView view="pageLayout" zoomScale="110" zoomScaleNormal="100" zoomScalePageLayoutView="110" workbookViewId="0">
      <selection activeCell="A6" sqref="A6:I6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</cols>
  <sheetData>
    <row r="1" spans="1:9" ht="15.75" x14ac:dyDescent="0.25">
      <c r="A1" s="41" t="s">
        <v>0</v>
      </c>
      <c r="B1" s="41"/>
      <c r="C1" s="41"/>
      <c r="D1" s="41"/>
      <c r="E1" s="41" t="s">
        <v>1</v>
      </c>
      <c r="F1" s="41"/>
      <c r="G1" s="41"/>
      <c r="H1" s="41"/>
      <c r="I1" s="41"/>
    </row>
    <row r="2" spans="1:9" ht="15.75" x14ac:dyDescent="0.25">
      <c r="A2" s="41" t="s">
        <v>2</v>
      </c>
      <c r="B2" s="41"/>
      <c r="C2" s="41"/>
      <c r="D2" s="41"/>
      <c r="E2" s="42" t="s">
        <v>3</v>
      </c>
      <c r="F2" s="42"/>
      <c r="G2" s="42"/>
      <c r="H2" s="42"/>
      <c r="I2" s="42"/>
    </row>
    <row r="3" spans="1:9" ht="15.75" x14ac:dyDescent="0.25">
      <c r="A3" s="41" t="s">
        <v>4</v>
      </c>
      <c r="B3" s="41"/>
      <c r="C3" s="41"/>
      <c r="D3" s="41"/>
      <c r="E3" s="1"/>
      <c r="F3" s="1"/>
      <c r="G3" s="1"/>
      <c r="H3" s="1"/>
      <c r="I3" s="1"/>
    </row>
    <row r="4" spans="1:9" ht="15.75" x14ac:dyDescent="0.25">
      <c r="A4" s="41" t="s">
        <v>22</v>
      </c>
      <c r="B4" s="41"/>
      <c r="C4" s="41"/>
      <c r="D4" s="41"/>
      <c r="E4" s="1"/>
      <c r="F4" s="1"/>
      <c r="G4" s="1"/>
      <c r="H4" s="1"/>
      <c r="I4" s="1"/>
    </row>
    <row r="5" spans="1:9" ht="15.75" x14ac:dyDescent="0.25">
      <c r="A5" s="17"/>
      <c r="B5" s="17"/>
      <c r="C5" s="17"/>
      <c r="D5" s="17"/>
      <c r="E5" s="1"/>
      <c r="F5" s="1"/>
      <c r="G5" s="1"/>
      <c r="H5" s="1"/>
      <c r="I5" s="1"/>
    </row>
    <row r="6" spans="1:9" ht="19.5" x14ac:dyDescent="0.3">
      <c r="A6" s="43" t="s">
        <v>420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17"/>
      <c r="B7" s="17"/>
      <c r="C7" s="17"/>
      <c r="D7" s="17"/>
      <c r="E7" s="17"/>
      <c r="F7" s="17"/>
      <c r="G7" s="17"/>
      <c r="H7" s="17"/>
      <c r="I7" s="17"/>
    </row>
    <row r="8" spans="1:9" ht="15.75" x14ac:dyDescent="0.25">
      <c r="A8" s="44" t="s">
        <v>5</v>
      </c>
      <c r="B8" s="44"/>
      <c r="C8" s="44" t="s">
        <v>417</v>
      </c>
      <c r="D8" s="44"/>
      <c r="E8" s="44" t="s">
        <v>6</v>
      </c>
      <c r="F8" s="44"/>
      <c r="G8" s="38">
        <v>2</v>
      </c>
      <c r="H8" s="2"/>
      <c r="I8" s="2"/>
    </row>
    <row r="9" spans="1:9" ht="15.75" x14ac:dyDescent="0.25">
      <c r="A9" s="44" t="s">
        <v>7</v>
      </c>
      <c r="B9" s="44"/>
      <c r="C9" s="44" t="s">
        <v>152</v>
      </c>
      <c r="D9" s="44"/>
      <c r="E9" s="44" t="s">
        <v>8</v>
      </c>
      <c r="F9" s="44"/>
      <c r="G9" s="38">
        <v>1</v>
      </c>
      <c r="H9" s="2"/>
      <c r="I9" s="2"/>
    </row>
    <row r="10" spans="1:9" ht="15.75" x14ac:dyDescent="0.25">
      <c r="A10" s="44" t="s">
        <v>9</v>
      </c>
      <c r="B10" s="44"/>
      <c r="C10" s="44" t="s">
        <v>419</v>
      </c>
      <c r="D10" s="44"/>
      <c r="E10" s="14" t="s">
        <v>126</v>
      </c>
      <c r="F10" s="3"/>
      <c r="G10" s="14" t="s">
        <v>418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5" t="s">
        <v>10</v>
      </c>
      <c r="B12" s="47" t="s">
        <v>11</v>
      </c>
      <c r="C12" s="49" t="s">
        <v>12</v>
      </c>
      <c r="D12" s="50"/>
      <c r="E12" s="4" t="s">
        <v>13</v>
      </c>
      <c r="F12" s="4" t="s">
        <v>14</v>
      </c>
      <c r="G12" s="53" t="s">
        <v>15</v>
      </c>
      <c r="H12" s="54"/>
      <c r="I12" s="55" t="s">
        <v>16</v>
      </c>
    </row>
    <row r="13" spans="1:9" ht="15.75" x14ac:dyDescent="0.25">
      <c r="A13" s="46"/>
      <c r="B13" s="48"/>
      <c r="C13" s="51"/>
      <c r="D13" s="52"/>
      <c r="E13" s="5">
        <v>0.3</v>
      </c>
      <c r="F13" s="5">
        <v>0.7</v>
      </c>
      <c r="G13" s="6" t="s">
        <v>17</v>
      </c>
      <c r="H13" s="6" t="s">
        <v>18</v>
      </c>
      <c r="I13" s="56"/>
    </row>
    <row r="14" spans="1:9" ht="15.75" x14ac:dyDescent="0.25">
      <c r="A14" s="18">
        <v>1</v>
      </c>
      <c r="B14" s="20">
        <v>2</v>
      </c>
      <c r="C14" s="57">
        <v>3</v>
      </c>
      <c r="D14" s="57"/>
      <c r="E14" s="18">
        <v>4</v>
      </c>
      <c r="F14" s="18">
        <v>5</v>
      </c>
      <c r="G14" s="18">
        <v>6</v>
      </c>
      <c r="H14" s="19">
        <v>7</v>
      </c>
      <c r="I14" s="6">
        <v>8</v>
      </c>
    </row>
    <row r="15" spans="1:9" ht="16.5" x14ac:dyDescent="0.25">
      <c r="A15" s="21">
        <v>1</v>
      </c>
      <c r="B15" s="26" t="s">
        <v>327</v>
      </c>
      <c r="C15" s="25" t="s">
        <v>328</v>
      </c>
      <c r="D15" s="25" t="s">
        <v>72</v>
      </c>
      <c r="E15" s="22">
        <v>8.5</v>
      </c>
      <c r="F15" s="22">
        <v>5.5</v>
      </c>
      <c r="G15" s="22">
        <f>E15*$E$13+F15*$F$13</f>
        <v>6.3999999999999995</v>
      </c>
      <c r="H15" s="23" t="str">
        <f>IF(G15&lt;4,"F",IF(G15&lt;=4.9,"D",IF(G15&lt;=5.4,"D+",IF(G15&lt;=5.9,"C",IF(G15&lt;=6.9,"C+",IF(G15&lt;=7.9,"B",IF(G15&lt;=8.4,"B+","A")))))))</f>
        <v>C+</v>
      </c>
      <c r="I15" s="24"/>
    </row>
    <row r="16" spans="1:9" ht="16.5" x14ac:dyDescent="0.25">
      <c r="A16" s="21">
        <v>2</v>
      </c>
      <c r="B16" s="26" t="s">
        <v>329</v>
      </c>
      <c r="C16" s="25" t="s">
        <v>135</v>
      </c>
      <c r="D16" s="25" t="s">
        <v>24</v>
      </c>
      <c r="E16" s="22">
        <v>8.5</v>
      </c>
      <c r="F16" s="22">
        <v>7</v>
      </c>
      <c r="G16" s="22">
        <f t="shared" ref="G16:G70" si="0">E16*$E$13+F16*$F$13</f>
        <v>7.4499999999999993</v>
      </c>
      <c r="H16" s="23" t="str">
        <f t="shared" ref="H16:H70" si="1">IF(G16&lt;4,"F",IF(G16&lt;=4.9,"D",IF(G16&lt;=5.4,"D+",IF(G16&lt;=5.9,"C",IF(G16&lt;=6.9,"C+",IF(G16&lt;=7.9,"B",IF(G16&lt;=8.4,"B+","A")))))))</f>
        <v>B</v>
      </c>
      <c r="I16" s="24"/>
    </row>
    <row r="17" spans="1:9" ht="16.5" x14ac:dyDescent="0.25">
      <c r="A17" s="21">
        <v>3</v>
      </c>
      <c r="B17" s="26" t="s">
        <v>330</v>
      </c>
      <c r="C17" s="25" t="s">
        <v>331</v>
      </c>
      <c r="D17" s="25" t="s">
        <v>95</v>
      </c>
      <c r="E17" s="22">
        <v>8</v>
      </c>
      <c r="F17" s="22">
        <v>4.5</v>
      </c>
      <c r="G17" s="22">
        <f t="shared" si="0"/>
        <v>5.55</v>
      </c>
      <c r="H17" s="23" t="str">
        <f t="shared" si="1"/>
        <v>C</v>
      </c>
      <c r="I17" s="24"/>
    </row>
    <row r="18" spans="1:9" ht="16.5" x14ac:dyDescent="0.25">
      <c r="A18" s="21">
        <v>4</v>
      </c>
      <c r="B18" s="26" t="s">
        <v>332</v>
      </c>
      <c r="C18" s="25" t="s">
        <v>52</v>
      </c>
      <c r="D18" s="25" t="s">
        <v>56</v>
      </c>
      <c r="E18" s="22">
        <v>8</v>
      </c>
      <c r="F18" s="22">
        <v>6.5</v>
      </c>
      <c r="G18" s="22">
        <f t="shared" si="0"/>
        <v>6.9499999999999993</v>
      </c>
      <c r="H18" s="23" t="str">
        <f t="shared" si="1"/>
        <v>B</v>
      </c>
      <c r="I18" s="24"/>
    </row>
    <row r="19" spans="1:9" ht="16.5" x14ac:dyDescent="0.25">
      <c r="A19" s="21">
        <v>5</v>
      </c>
      <c r="B19" s="26" t="s">
        <v>333</v>
      </c>
      <c r="C19" s="25" t="s">
        <v>334</v>
      </c>
      <c r="D19" s="25" t="s">
        <v>25</v>
      </c>
      <c r="E19" s="22">
        <v>9.5</v>
      </c>
      <c r="F19" s="22">
        <v>8</v>
      </c>
      <c r="G19" s="22">
        <f t="shared" si="0"/>
        <v>8.4499999999999993</v>
      </c>
      <c r="H19" s="23" t="str">
        <f t="shared" si="1"/>
        <v>A</v>
      </c>
      <c r="I19" s="24"/>
    </row>
    <row r="20" spans="1:9" ht="16.5" x14ac:dyDescent="0.25">
      <c r="A20" s="21">
        <v>6</v>
      </c>
      <c r="B20" s="26" t="s">
        <v>335</v>
      </c>
      <c r="C20" s="25" t="s">
        <v>261</v>
      </c>
      <c r="D20" s="25" t="s">
        <v>80</v>
      </c>
      <c r="E20" s="22">
        <v>8.5</v>
      </c>
      <c r="F20" s="22">
        <v>6</v>
      </c>
      <c r="G20" s="22">
        <f t="shared" si="0"/>
        <v>6.7499999999999991</v>
      </c>
      <c r="H20" s="23" t="str">
        <f t="shared" si="1"/>
        <v>C+</v>
      </c>
      <c r="I20" s="24"/>
    </row>
    <row r="21" spans="1:9" ht="16.5" x14ac:dyDescent="0.25">
      <c r="A21" s="21">
        <v>7</v>
      </c>
      <c r="B21" s="26" t="s">
        <v>336</v>
      </c>
      <c r="C21" s="25" t="s">
        <v>203</v>
      </c>
      <c r="D21" s="25" t="s">
        <v>57</v>
      </c>
      <c r="E21" s="22">
        <v>9.5</v>
      </c>
      <c r="F21" s="22">
        <v>7</v>
      </c>
      <c r="G21" s="22">
        <f t="shared" si="0"/>
        <v>7.75</v>
      </c>
      <c r="H21" s="23" t="str">
        <f t="shared" si="1"/>
        <v>B</v>
      </c>
      <c r="I21" s="24"/>
    </row>
    <row r="22" spans="1:9" ht="16.5" x14ac:dyDescent="0.25">
      <c r="A22" s="21">
        <v>8</v>
      </c>
      <c r="B22" s="26" t="s">
        <v>337</v>
      </c>
      <c r="C22" s="25" t="s">
        <v>338</v>
      </c>
      <c r="D22" s="25" t="s">
        <v>30</v>
      </c>
      <c r="E22" s="22">
        <v>8.5</v>
      </c>
      <c r="F22" s="22">
        <v>5.5</v>
      </c>
      <c r="G22" s="22">
        <f t="shared" si="0"/>
        <v>6.3999999999999995</v>
      </c>
      <c r="H22" s="23" t="str">
        <f t="shared" si="1"/>
        <v>C+</v>
      </c>
      <c r="I22" s="24"/>
    </row>
    <row r="23" spans="1:9" ht="16.5" x14ac:dyDescent="0.25">
      <c r="A23" s="21">
        <v>9</v>
      </c>
      <c r="B23" s="26" t="s">
        <v>339</v>
      </c>
      <c r="C23" s="25" t="s">
        <v>52</v>
      </c>
      <c r="D23" s="25" t="s">
        <v>58</v>
      </c>
      <c r="E23" s="22">
        <v>8</v>
      </c>
      <c r="F23" s="22">
        <v>7</v>
      </c>
      <c r="G23" s="22">
        <f t="shared" si="0"/>
        <v>7.2999999999999989</v>
      </c>
      <c r="H23" s="23" t="str">
        <f t="shared" si="1"/>
        <v>B</v>
      </c>
      <c r="I23" s="24"/>
    </row>
    <row r="24" spans="1:9" ht="16.5" x14ac:dyDescent="0.25">
      <c r="A24" s="21">
        <v>10</v>
      </c>
      <c r="B24" s="26" t="s">
        <v>340</v>
      </c>
      <c r="C24" s="25" t="s">
        <v>341</v>
      </c>
      <c r="D24" s="25" t="s">
        <v>32</v>
      </c>
      <c r="E24" s="22">
        <v>8</v>
      </c>
      <c r="F24" s="22">
        <v>7</v>
      </c>
      <c r="G24" s="22">
        <f t="shared" si="0"/>
        <v>7.2999999999999989</v>
      </c>
      <c r="H24" s="23" t="str">
        <f t="shared" si="1"/>
        <v>B</v>
      </c>
      <c r="I24" s="24"/>
    </row>
    <row r="25" spans="1:9" ht="16.5" x14ac:dyDescent="0.25">
      <c r="A25" s="21">
        <v>11</v>
      </c>
      <c r="B25" s="26" t="s">
        <v>342</v>
      </c>
      <c r="C25" s="25" t="s">
        <v>140</v>
      </c>
      <c r="D25" s="25" t="s">
        <v>88</v>
      </c>
      <c r="E25" s="22">
        <v>8.5</v>
      </c>
      <c r="F25" s="22">
        <v>7</v>
      </c>
      <c r="G25" s="22">
        <f t="shared" si="0"/>
        <v>7.4499999999999993</v>
      </c>
      <c r="H25" s="23" t="str">
        <f t="shared" si="1"/>
        <v>B</v>
      </c>
      <c r="I25" s="24"/>
    </row>
    <row r="26" spans="1:9" ht="16.5" x14ac:dyDescent="0.25">
      <c r="A26" s="21">
        <v>12</v>
      </c>
      <c r="B26" s="26" t="s">
        <v>343</v>
      </c>
      <c r="C26" s="25" t="s">
        <v>344</v>
      </c>
      <c r="D26" s="25" t="s">
        <v>74</v>
      </c>
      <c r="E26" s="22">
        <v>9.5</v>
      </c>
      <c r="F26" s="22">
        <v>7</v>
      </c>
      <c r="G26" s="22">
        <f t="shared" si="0"/>
        <v>7.75</v>
      </c>
      <c r="H26" s="23" t="str">
        <f t="shared" si="1"/>
        <v>B</v>
      </c>
      <c r="I26" s="24"/>
    </row>
    <row r="27" spans="1:9" ht="16.5" x14ac:dyDescent="0.25">
      <c r="A27" s="21">
        <v>13</v>
      </c>
      <c r="B27" s="26" t="s">
        <v>345</v>
      </c>
      <c r="C27" s="25" t="s">
        <v>346</v>
      </c>
      <c r="D27" s="25" t="s">
        <v>114</v>
      </c>
      <c r="E27" s="22">
        <v>8.5</v>
      </c>
      <c r="F27" s="22">
        <v>8</v>
      </c>
      <c r="G27" s="22">
        <f t="shared" si="0"/>
        <v>8.1499999999999986</v>
      </c>
      <c r="H27" s="23" t="str">
        <f t="shared" si="1"/>
        <v>B+</v>
      </c>
      <c r="I27" s="24"/>
    </row>
    <row r="28" spans="1:9" ht="16.5" x14ac:dyDescent="0.25">
      <c r="A28" s="21">
        <v>14</v>
      </c>
      <c r="B28" s="26" t="s">
        <v>347</v>
      </c>
      <c r="C28" s="25" t="s">
        <v>348</v>
      </c>
      <c r="D28" s="25" t="s">
        <v>35</v>
      </c>
      <c r="E28" s="22">
        <v>8.5</v>
      </c>
      <c r="F28" s="22">
        <v>7</v>
      </c>
      <c r="G28" s="22">
        <f t="shared" si="0"/>
        <v>7.4499999999999993</v>
      </c>
      <c r="H28" s="23" t="str">
        <f t="shared" si="1"/>
        <v>B</v>
      </c>
      <c r="I28" s="24"/>
    </row>
    <row r="29" spans="1:9" ht="16.5" x14ac:dyDescent="0.25">
      <c r="A29" s="21">
        <v>15</v>
      </c>
      <c r="B29" s="26" t="s">
        <v>349</v>
      </c>
      <c r="C29" s="25" t="s">
        <v>350</v>
      </c>
      <c r="D29" s="25" t="s">
        <v>351</v>
      </c>
      <c r="E29" s="22">
        <v>10</v>
      </c>
      <c r="F29" s="22">
        <v>7</v>
      </c>
      <c r="G29" s="22">
        <f t="shared" si="0"/>
        <v>7.8999999999999995</v>
      </c>
      <c r="H29" s="23" t="str">
        <f t="shared" si="1"/>
        <v>B</v>
      </c>
      <c r="I29" s="24"/>
    </row>
    <row r="30" spans="1:9" ht="16.5" x14ac:dyDescent="0.25">
      <c r="A30" s="21">
        <v>16</v>
      </c>
      <c r="B30" s="26" t="s">
        <v>352</v>
      </c>
      <c r="C30" s="25" t="s">
        <v>110</v>
      </c>
      <c r="D30" s="25" t="s">
        <v>36</v>
      </c>
      <c r="E30" s="22">
        <v>8.5</v>
      </c>
      <c r="F30" s="22">
        <v>7</v>
      </c>
      <c r="G30" s="22">
        <f t="shared" si="0"/>
        <v>7.4499999999999993</v>
      </c>
      <c r="H30" s="23" t="str">
        <f t="shared" si="1"/>
        <v>B</v>
      </c>
      <c r="I30" s="24"/>
    </row>
    <row r="31" spans="1:9" ht="16.5" x14ac:dyDescent="0.25">
      <c r="A31" s="21">
        <v>17</v>
      </c>
      <c r="B31" s="26" t="s">
        <v>353</v>
      </c>
      <c r="C31" s="25" t="s">
        <v>354</v>
      </c>
      <c r="D31" s="25" t="s">
        <v>202</v>
      </c>
      <c r="E31" s="22">
        <v>8.5</v>
      </c>
      <c r="F31" s="22">
        <v>6</v>
      </c>
      <c r="G31" s="22">
        <f t="shared" si="0"/>
        <v>6.7499999999999991</v>
      </c>
      <c r="H31" s="23" t="str">
        <f t="shared" si="1"/>
        <v>C+</v>
      </c>
      <c r="I31" s="24"/>
    </row>
    <row r="32" spans="1:9" ht="16.5" x14ac:dyDescent="0.25">
      <c r="A32" s="21">
        <v>18</v>
      </c>
      <c r="B32" s="26" t="s">
        <v>355</v>
      </c>
      <c r="C32" s="25" t="s">
        <v>356</v>
      </c>
      <c r="D32" s="25" t="s">
        <v>89</v>
      </c>
      <c r="E32" s="22">
        <v>8.5</v>
      </c>
      <c r="F32" s="22">
        <v>7</v>
      </c>
      <c r="G32" s="22">
        <f t="shared" si="0"/>
        <v>7.4499999999999993</v>
      </c>
      <c r="H32" s="23" t="str">
        <f t="shared" si="1"/>
        <v>B</v>
      </c>
      <c r="I32" s="24"/>
    </row>
    <row r="33" spans="1:9" ht="16.5" x14ac:dyDescent="0.25">
      <c r="A33" s="21">
        <v>19</v>
      </c>
      <c r="B33" s="26" t="s">
        <v>357</v>
      </c>
      <c r="C33" s="25" t="s">
        <v>107</v>
      </c>
      <c r="D33" s="25" t="s">
        <v>90</v>
      </c>
      <c r="E33" s="22">
        <v>8.5</v>
      </c>
      <c r="F33" s="22">
        <v>6.5</v>
      </c>
      <c r="G33" s="22">
        <f t="shared" si="0"/>
        <v>7.1</v>
      </c>
      <c r="H33" s="23" t="str">
        <f t="shared" si="1"/>
        <v>B</v>
      </c>
      <c r="I33" s="24"/>
    </row>
    <row r="34" spans="1:9" ht="16.5" x14ac:dyDescent="0.25">
      <c r="A34" s="21">
        <v>20</v>
      </c>
      <c r="B34" s="26" t="s">
        <v>358</v>
      </c>
      <c r="C34" s="25" t="s">
        <v>325</v>
      </c>
      <c r="D34" s="25" t="s">
        <v>359</v>
      </c>
      <c r="E34" s="22">
        <v>8</v>
      </c>
      <c r="F34" s="22">
        <v>7</v>
      </c>
      <c r="G34" s="22">
        <f t="shared" si="0"/>
        <v>7.2999999999999989</v>
      </c>
      <c r="H34" s="23" t="str">
        <f t="shared" si="1"/>
        <v>B</v>
      </c>
      <c r="I34" s="24"/>
    </row>
    <row r="35" spans="1:9" ht="16.5" x14ac:dyDescent="0.25">
      <c r="A35" s="21">
        <v>21</v>
      </c>
      <c r="B35" s="26" t="s">
        <v>360</v>
      </c>
      <c r="C35" s="25" t="s">
        <v>361</v>
      </c>
      <c r="D35" s="25" t="s">
        <v>38</v>
      </c>
      <c r="E35" s="22">
        <v>8</v>
      </c>
      <c r="F35" s="22">
        <v>7</v>
      </c>
      <c r="G35" s="22">
        <f t="shared" si="0"/>
        <v>7.2999999999999989</v>
      </c>
      <c r="H35" s="23" t="str">
        <f t="shared" si="1"/>
        <v>B</v>
      </c>
      <c r="I35" s="24"/>
    </row>
    <row r="36" spans="1:9" ht="16.5" x14ac:dyDescent="0.25">
      <c r="A36" s="21">
        <v>22</v>
      </c>
      <c r="B36" s="26" t="s">
        <v>362</v>
      </c>
      <c r="C36" s="25" t="s">
        <v>82</v>
      </c>
      <c r="D36" s="25" t="s">
        <v>39</v>
      </c>
      <c r="E36" s="22">
        <v>10</v>
      </c>
      <c r="F36" s="22">
        <v>5.5</v>
      </c>
      <c r="G36" s="22">
        <f t="shared" si="0"/>
        <v>6.85</v>
      </c>
      <c r="H36" s="23" t="str">
        <f t="shared" si="1"/>
        <v>C+</v>
      </c>
      <c r="I36" s="24"/>
    </row>
    <row r="37" spans="1:9" ht="16.5" x14ac:dyDescent="0.25">
      <c r="A37" s="21">
        <v>23</v>
      </c>
      <c r="B37" s="26" t="s">
        <v>363</v>
      </c>
      <c r="C37" s="25" t="s">
        <v>364</v>
      </c>
      <c r="D37" s="25" t="s">
        <v>63</v>
      </c>
      <c r="E37" s="22">
        <v>8</v>
      </c>
      <c r="F37" s="22">
        <v>7</v>
      </c>
      <c r="G37" s="22">
        <f t="shared" si="0"/>
        <v>7.2999999999999989</v>
      </c>
      <c r="H37" s="23" t="str">
        <f t="shared" si="1"/>
        <v>B</v>
      </c>
      <c r="I37" s="24"/>
    </row>
    <row r="38" spans="1:9" ht="16.5" x14ac:dyDescent="0.25">
      <c r="A38" s="21">
        <v>24</v>
      </c>
      <c r="B38" s="26" t="s">
        <v>365</v>
      </c>
      <c r="C38" s="25" t="s">
        <v>366</v>
      </c>
      <c r="D38" s="25" t="s">
        <v>63</v>
      </c>
      <c r="E38" s="22">
        <v>8.5</v>
      </c>
      <c r="F38" s="22">
        <v>7</v>
      </c>
      <c r="G38" s="22">
        <f t="shared" si="0"/>
        <v>7.4499999999999993</v>
      </c>
      <c r="H38" s="23" t="str">
        <f t="shared" si="1"/>
        <v>B</v>
      </c>
      <c r="I38" s="24"/>
    </row>
    <row r="39" spans="1:9" ht="16.5" x14ac:dyDescent="0.25">
      <c r="A39" s="21">
        <v>25</v>
      </c>
      <c r="B39" s="26" t="s">
        <v>367</v>
      </c>
      <c r="C39" s="25" t="s">
        <v>205</v>
      </c>
      <c r="D39" s="25" t="s">
        <v>75</v>
      </c>
      <c r="E39" s="22">
        <v>8.5</v>
      </c>
      <c r="F39" s="22">
        <v>8.5</v>
      </c>
      <c r="G39" s="22">
        <f t="shared" si="0"/>
        <v>8.5</v>
      </c>
      <c r="H39" s="23" t="str">
        <f t="shared" si="1"/>
        <v>A</v>
      </c>
      <c r="I39" s="24"/>
    </row>
    <row r="40" spans="1:9" ht="16.5" x14ac:dyDescent="0.25">
      <c r="A40" s="21">
        <v>26</v>
      </c>
      <c r="B40" s="26" t="s">
        <v>368</v>
      </c>
      <c r="C40" s="25" t="s">
        <v>369</v>
      </c>
      <c r="D40" s="25" t="s">
        <v>40</v>
      </c>
      <c r="E40" s="22">
        <v>8.5</v>
      </c>
      <c r="F40" s="22">
        <v>7</v>
      </c>
      <c r="G40" s="22">
        <f t="shared" si="0"/>
        <v>7.4499999999999993</v>
      </c>
      <c r="H40" s="23" t="str">
        <f t="shared" si="1"/>
        <v>B</v>
      </c>
      <c r="I40" s="24"/>
    </row>
    <row r="41" spans="1:9" ht="16.5" x14ac:dyDescent="0.25">
      <c r="A41" s="21">
        <v>27</v>
      </c>
      <c r="B41" s="26" t="s">
        <v>370</v>
      </c>
      <c r="C41" s="25" t="s">
        <v>371</v>
      </c>
      <c r="D41" s="25" t="s">
        <v>40</v>
      </c>
      <c r="E41" s="22">
        <v>8</v>
      </c>
      <c r="F41" s="22">
        <v>6</v>
      </c>
      <c r="G41" s="22">
        <f t="shared" si="0"/>
        <v>6.6</v>
      </c>
      <c r="H41" s="23" t="str">
        <f t="shared" si="1"/>
        <v>C+</v>
      </c>
      <c r="I41" s="24"/>
    </row>
    <row r="42" spans="1:9" ht="16.5" x14ac:dyDescent="0.25">
      <c r="A42" s="21">
        <v>28</v>
      </c>
      <c r="B42" s="26" t="s">
        <v>372</v>
      </c>
      <c r="C42" s="25" t="s">
        <v>122</v>
      </c>
      <c r="D42" s="25" t="s">
        <v>41</v>
      </c>
      <c r="E42" s="22">
        <v>8.5</v>
      </c>
      <c r="F42" s="22">
        <v>3.5</v>
      </c>
      <c r="G42" s="22">
        <f t="shared" si="0"/>
        <v>5</v>
      </c>
      <c r="H42" s="23" t="str">
        <f t="shared" si="1"/>
        <v>D+</v>
      </c>
      <c r="I42" s="24"/>
    </row>
    <row r="43" spans="1:9" ht="16.5" x14ac:dyDescent="0.25">
      <c r="A43" s="21">
        <v>29</v>
      </c>
      <c r="B43" s="26" t="s">
        <v>373</v>
      </c>
      <c r="C43" s="25" t="s">
        <v>374</v>
      </c>
      <c r="D43" s="25" t="s">
        <v>42</v>
      </c>
      <c r="E43" s="22">
        <v>8.5</v>
      </c>
      <c r="F43" s="22">
        <v>7.5</v>
      </c>
      <c r="G43" s="22">
        <f t="shared" si="0"/>
        <v>7.8</v>
      </c>
      <c r="H43" s="23" t="str">
        <f t="shared" si="1"/>
        <v>B</v>
      </c>
      <c r="I43" s="24"/>
    </row>
    <row r="44" spans="1:9" ht="16.5" x14ac:dyDescent="0.25">
      <c r="A44" s="21">
        <v>30</v>
      </c>
      <c r="B44" s="26" t="s">
        <v>375</v>
      </c>
      <c r="C44" s="25" t="s">
        <v>376</v>
      </c>
      <c r="D44" s="25" t="s">
        <v>76</v>
      </c>
      <c r="E44" s="22">
        <v>8.5</v>
      </c>
      <c r="F44" s="22">
        <v>8.5</v>
      </c>
      <c r="G44" s="22">
        <f t="shared" si="0"/>
        <v>8.5</v>
      </c>
      <c r="H44" s="23" t="str">
        <f t="shared" si="1"/>
        <v>A</v>
      </c>
      <c r="I44" s="24"/>
    </row>
    <row r="45" spans="1:9" ht="16.5" x14ac:dyDescent="0.25">
      <c r="A45" s="21">
        <v>31</v>
      </c>
      <c r="B45" s="26" t="s">
        <v>377</v>
      </c>
      <c r="C45" s="25" t="s">
        <v>378</v>
      </c>
      <c r="D45" s="25" t="s">
        <v>98</v>
      </c>
      <c r="E45" s="22">
        <v>9.5</v>
      </c>
      <c r="F45" s="22">
        <v>8</v>
      </c>
      <c r="G45" s="22">
        <f t="shared" si="0"/>
        <v>8.4499999999999993</v>
      </c>
      <c r="H45" s="23" t="str">
        <f t="shared" si="1"/>
        <v>A</v>
      </c>
      <c r="I45" s="24"/>
    </row>
    <row r="46" spans="1:9" ht="16.5" x14ac:dyDescent="0.25">
      <c r="A46" s="21">
        <v>32</v>
      </c>
      <c r="B46" s="26" t="s">
        <v>379</v>
      </c>
      <c r="C46" s="25" t="s">
        <v>380</v>
      </c>
      <c r="D46" s="25" t="s">
        <v>92</v>
      </c>
      <c r="E46" s="22">
        <v>8.5</v>
      </c>
      <c r="F46" s="22">
        <v>8</v>
      </c>
      <c r="G46" s="22">
        <f t="shared" si="0"/>
        <v>8.1499999999999986</v>
      </c>
      <c r="H46" s="23" t="str">
        <f t="shared" si="1"/>
        <v>B+</v>
      </c>
      <c r="I46" s="24"/>
    </row>
    <row r="47" spans="1:9" ht="16.5" x14ac:dyDescent="0.25">
      <c r="A47" s="21">
        <v>33</v>
      </c>
      <c r="B47" s="26" t="s">
        <v>381</v>
      </c>
      <c r="C47" s="25" t="s">
        <v>125</v>
      </c>
      <c r="D47" s="25" t="s">
        <v>43</v>
      </c>
      <c r="E47" s="22">
        <v>8.5</v>
      </c>
      <c r="F47" s="22">
        <v>6</v>
      </c>
      <c r="G47" s="22">
        <f t="shared" si="0"/>
        <v>6.7499999999999991</v>
      </c>
      <c r="H47" s="23" t="str">
        <f t="shared" si="1"/>
        <v>C+</v>
      </c>
      <c r="I47" s="24"/>
    </row>
    <row r="48" spans="1:9" ht="16.5" x14ac:dyDescent="0.25">
      <c r="A48" s="21">
        <v>34</v>
      </c>
      <c r="B48" s="26" t="s">
        <v>382</v>
      </c>
      <c r="C48" s="25" t="s">
        <v>99</v>
      </c>
      <c r="D48" s="25" t="s">
        <v>44</v>
      </c>
      <c r="E48" s="22">
        <v>8.5</v>
      </c>
      <c r="F48" s="22">
        <v>6.5</v>
      </c>
      <c r="G48" s="22">
        <f t="shared" si="0"/>
        <v>7.1</v>
      </c>
      <c r="H48" s="23" t="str">
        <f t="shared" si="1"/>
        <v>B</v>
      </c>
      <c r="I48" s="24"/>
    </row>
    <row r="49" spans="1:9" ht="16.5" x14ac:dyDescent="0.25">
      <c r="A49" s="21">
        <v>35</v>
      </c>
      <c r="B49" s="26" t="s">
        <v>383</v>
      </c>
      <c r="C49" s="25" t="s">
        <v>103</v>
      </c>
      <c r="D49" s="25" t="s">
        <v>65</v>
      </c>
      <c r="E49" s="22">
        <v>9.5</v>
      </c>
      <c r="F49" s="22">
        <v>5.5</v>
      </c>
      <c r="G49" s="22">
        <f t="shared" si="0"/>
        <v>6.6999999999999993</v>
      </c>
      <c r="H49" s="23" t="str">
        <f t="shared" si="1"/>
        <v>C+</v>
      </c>
      <c r="I49" s="24"/>
    </row>
    <row r="50" spans="1:9" ht="16.5" x14ac:dyDescent="0.25">
      <c r="A50" s="21">
        <v>36</v>
      </c>
      <c r="B50" s="26" t="s">
        <v>384</v>
      </c>
      <c r="C50" s="25" t="s">
        <v>136</v>
      </c>
      <c r="D50" s="25" t="s">
        <v>46</v>
      </c>
      <c r="E50" s="22">
        <v>8.5</v>
      </c>
      <c r="F50" s="22">
        <v>8.5</v>
      </c>
      <c r="G50" s="22">
        <f t="shared" si="0"/>
        <v>8.5</v>
      </c>
      <c r="H50" s="23" t="str">
        <f t="shared" si="1"/>
        <v>A</v>
      </c>
      <c r="I50" s="24"/>
    </row>
    <row r="51" spans="1:9" ht="16.5" x14ac:dyDescent="0.25">
      <c r="A51" s="21">
        <v>37</v>
      </c>
      <c r="B51" s="26" t="s">
        <v>385</v>
      </c>
      <c r="C51" s="25" t="s">
        <v>326</v>
      </c>
      <c r="D51" s="25" t="s">
        <v>142</v>
      </c>
      <c r="E51" s="22">
        <v>8.5</v>
      </c>
      <c r="F51" s="22">
        <v>7</v>
      </c>
      <c r="G51" s="22">
        <f t="shared" si="0"/>
        <v>7.4499999999999993</v>
      </c>
      <c r="H51" s="23" t="str">
        <f t="shared" si="1"/>
        <v>B</v>
      </c>
      <c r="I51" s="24"/>
    </row>
    <row r="52" spans="1:9" ht="16.5" x14ac:dyDescent="0.25">
      <c r="A52" s="21">
        <v>38</v>
      </c>
      <c r="B52" s="26" t="s">
        <v>386</v>
      </c>
      <c r="C52" s="25" t="s">
        <v>387</v>
      </c>
      <c r="D52" s="25" t="s">
        <v>47</v>
      </c>
      <c r="E52" s="22">
        <v>10</v>
      </c>
      <c r="F52" s="22">
        <v>0</v>
      </c>
      <c r="G52" s="22">
        <f t="shared" si="0"/>
        <v>3</v>
      </c>
      <c r="H52" s="23" t="str">
        <f t="shared" si="1"/>
        <v>F</v>
      </c>
      <c r="I52" s="24"/>
    </row>
    <row r="53" spans="1:9" ht="16.5" x14ac:dyDescent="0.25">
      <c r="A53" s="21">
        <v>39</v>
      </c>
      <c r="B53" s="26" t="s">
        <v>388</v>
      </c>
      <c r="C53" s="25" t="s">
        <v>389</v>
      </c>
      <c r="D53" s="25" t="s">
        <v>47</v>
      </c>
      <c r="E53" s="22">
        <v>0</v>
      </c>
      <c r="F53" s="22">
        <v>0</v>
      </c>
      <c r="G53" s="22">
        <f t="shared" si="0"/>
        <v>0</v>
      </c>
      <c r="H53" s="23" t="str">
        <f t="shared" si="1"/>
        <v>F</v>
      </c>
      <c r="I53" s="40" t="s">
        <v>416</v>
      </c>
    </row>
    <row r="54" spans="1:9" ht="16.5" x14ac:dyDescent="0.25">
      <c r="A54" s="21">
        <v>40</v>
      </c>
      <c r="B54" s="26" t="s">
        <v>390</v>
      </c>
      <c r="C54" s="25" t="s">
        <v>391</v>
      </c>
      <c r="D54" s="25" t="s">
        <v>145</v>
      </c>
      <c r="E54" s="22">
        <v>8.5</v>
      </c>
      <c r="F54" s="22">
        <v>7.5</v>
      </c>
      <c r="G54" s="22">
        <f t="shared" si="0"/>
        <v>7.8</v>
      </c>
      <c r="H54" s="23" t="str">
        <f t="shared" si="1"/>
        <v>B</v>
      </c>
      <c r="I54" s="24"/>
    </row>
    <row r="55" spans="1:9" ht="16.5" x14ac:dyDescent="0.25">
      <c r="A55" s="21">
        <v>41</v>
      </c>
      <c r="B55" s="26" t="s">
        <v>392</v>
      </c>
      <c r="C55" s="25" t="s">
        <v>393</v>
      </c>
      <c r="D55" s="25" t="s">
        <v>77</v>
      </c>
      <c r="E55" s="22">
        <v>8</v>
      </c>
      <c r="F55" s="22">
        <v>7</v>
      </c>
      <c r="G55" s="22">
        <f t="shared" si="0"/>
        <v>7.2999999999999989</v>
      </c>
      <c r="H55" s="23" t="str">
        <f t="shared" si="1"/>
        <v>B</v>
      </c>
      <c r="I55" s="24"/>
    </row>
    <row r="56" spans="1:9" ht="16.5" x14ac:dyDescent="0.25">
      <c r="A56" s="21">
        <v>42</v>
      </c>
      <c r="B56" s="26" t="s">
        <v>394</v>
      </c>
      <c r="C56" s="25" t="s">
        <v>395</v>
      </c>
      <c r="D56" s="25" t="s">
        <v>77</v>
      </c>
      <c r="E56" s="22">
        <v>8.5</v>
      </c>
      <c r="F56" s="22">
        <v>9</v>
      </c>
      <c r="G56" s="22">
        <f t="shared" si="0"/>
        <v>8.85</v>
      </c>
      <c r="H56" s="23" t="str">
        <f t="shared" si="1"/>
        <v>A</v>
      </c>
      <c r="I56" s="24"/>
    </row>
    <row r="57" spans="1:9" ht="16.5" x14ac:dyDescent="0.25">
      <c r="A57" s="21">
        <v>43</v>
      </c>
      <c r="B57" s="26" t="s">
        <v>396</v>
      </c>
      <c r="C57" s="25" t="s">
        <v>397</v>
      </c>
      <c r="D57" s="25" t="s">
        <v>109</v>
      </c>
      <c r="E57" s="22">
        <v>9.5</v>
      </c>
      <c r="F57" s="22">
        <v>7</v>
      </c>
      <c r="G57" s="22">
        <f t="shared" si="0"/>
        <v>7.75</v>
      </c>
      <c r="H57" s="23" t="str">
        <f t="shared" si="1"/>
        <v>B</v>
      </c>
      <c r="I57" s="24"/>
    </row>
    <row r="58" spans="1:9" ht="16.5" x14ac:dyDescent="0.25">
      <c r="A58" s="21">
        <v>44</v>
      </c>
      <c r="B58" s="26" t="s">
        <v>398</v>
      </c>
      <c r="C58" s="25" t="s">
        <v>399</v>
      </c>
      <c r="D58" s="25" t="s">
        <v>67</v>
      </c>
      <c r="E58" s="22">
        <v>8</v>
      </c>
      <c r="F58" s="22">
        <v>7.5</v>
      </c>
      <c r="G58" s="22">
        <f t="shared" si="0"/>
        <v>7.65</v>
      </c>
      <c r="H58" s="23" t="str">
        <f t="shared" si="1"/>
        <v>B</v>
      </c>
      <c r="I58" s="24"/>
    </row>
    <row r="59" spans="1:9" ht="16.5" x14ac:dyDescent="0.25">
      <c r="A59" s="21">
        <v>45</v>
      </c>
      <c r="B59" s="26" t="s">
        <v>400</v>
      </c>
      <c r="C59" s="25" t="s">
        <v>401</v>
      </c>
      <c r="D59" s="25" t="s">
        <v>70</v>
      </c>
      <c r="E59" s="22">
        <v>8.5</v>
      </c>
      <c r="F59" s="22">
        <v>7</v>
      </c>
      <c r="G59" s="22">
        <f t="shared" si="0"/>
        <v>7.4499999999999993</v>
      </c>
      <c r="H59" s="23" t="str">
        <f t="shared" si="1"/>
        <v>B</v>
      </c>
      <c r="I59" s="24"/>
    </row>
    <row r="60" spans="1:9" ht="16.5" x14ac:dyDescent="0.25">
      <c r="A60" s="21">
        <v>46</v>
      </c>
      <c r="B60" s="26" t="s">
        <v>402</v>
      </c>
      <c r="C60" s="25" t="s">
        <v>200</v>
      </c>
      <c r="D60" s="25" t="s">
        <v>146</v>
      </c>
      <c r="E60" s="22">
        <v>8.5</v>
      </c>
      <c r="F60" s="22">
        <v>7</v>
      </c>
      <c r="G60" s="22">
        <f t="shared" si="0"/>
        <v>7.4499999999999993</v>
      </c>
      <c r="H60" s="23" t="str">
        <f t="shared" si="1"/>
        <v>B</v>
      </c>
      <c r="I60" s="24"/>
    </row>
    <row r="61" spans="1:9" ht="16.5" x14ac:dyDescent="0.25">
      <c r="A61" s="21">
        <v>47</v>
      </c>
      <c r="B61" s="26" t="s">
        <v>403</v>
      </c>
      <c r="C61" s="25" t="s">
        <v>404</v>
      </c>
      <c r="D61" s="25" t="s">
        <v>108</v>
      </c>
      <c r="E61" s="22">
        <v>8.5</v>
      </c>
      <c r="F61" s="22">
        <v>8</v>
      </c>
      <c r="G61" s="22">
        <f t="shared" si="0"/>
        <v>8.1499999999999986</v>
      </c>
      <c r="H61" s="23" t="str">
        <f t="shared" si="1"/>
        <v>B+</v>
      </c>
      <c r="I61" s="24"/>
    </row>
    <row r="62" spans="1:9" ht="16.5" x14ac:dyDescent="0.25">
      <c r="A62" s="21">
        <v>48</v>
      </c>
      <c r="B62" s="26" t="s">
        <v>405</v>
      </c>
      <c r="C62" s="25" t="s">
        <v>406</v>
      </c>
      <c r="D62" s="25" t="s">
        <v>78</v>
      </c>
      <c r="E62" s="22">
        <v>8.5</v>
      </c>
      <c r="F62" s="22">
        <v>5.5</v>
      </c>
      <c r="G62" s="22">
        <f t="shared" si="0"/>
        <v>6.3999999999999995</v>
      </c>
      <c r="H62" s="23" t="str">
        <f t="shared" si="1"/>
        <v>C+</v>
      </c>
      <c r="I62" s="24"/>
    </row>
    <row r="63" spans="1:9" ht="16.5" x14ac:dyDescent="0.25">
      <c r="A63" s="21">
        <v>49</v>
      </c>
      <c r="B63" s="26" t="s">
        <v>407</v>
      </c>
      <c r="C63" s="25" t="s">
        <v>206</v>
      </c>
      <c r="D63" s="25" t="s">
        <v>105</v>
      </c>
      <c r="E63" s="22">
        <v>8</v>
      </c>
      <c r="F63" s="22">
        <v>7.5</v>
      </c>
      <c r="G63" s="22">
        <f t="shared" si="0"/>
        <v>7.65</v>
      </c>
      <c r="H63" s="23" t="str">
        <f t="shared" si="1"/>
        <v>B</v>
      </c>
      <c r="I63" s="24"/>
    </row>
    <row r="64" spans="1:9" ht="16.5" x14ac:dyDescent="0.25">
      <c r="A64" s="21">
        <v>50</v>
      </c>
      <c r="B64" s="26" t="s">
        <v>408</v>
      </c>
      <c r="C64" s="25" t="s">
        <v>143</v>
      </c>
      <c r="D64" s="25" t="s">
        <v>53</v>
      </c>
      <c r="E64" s="22">
        <v>8.5</v>
      </c>
      <c r="F64" s="22">
        <v>5.5</v>
      </c>
      <c r="G64" s="22">
        <f t="shared" si="0"/>
        <v>6.3999999999999995</v>
      </c>
      <c r="H64" s="23" t="str">
        <f t="shared" si="1"/>
        <v>C+</v>
      </c>
      <c r="I64" s="24"/>
    </row>
    <row r="65" spans="1:9" ht="16.5" x14ac:dyDescent="0.25">
      <c r="A65" s="21">
        <v>51</v>
      </c>
      <c r="B65" s="26" t="s">
        <v>409</v>
      </c>
      <c r="C65" s="25" t="s">
        <v>410</v>
      </c>
      <c r="D65" s="25" t="s">
        <v>111</v>
      </c>
      <c r="E65" s="22">
        <v>9.5</v>
      </c>
      <c r="F65" s="22">
        <v>8.5</v>
      </c>
      <c r="G65" s="22">
        <f t="shared" si="0"/>
        <v>8.7999999999999989</v>
      </c>
      <c r="H65" s="23" t="str">
        <f t="shared" si="1"/>
        <v>A</v>
      </c>
      <c r="I65" s="24"/>
    </row>
    <row r="66" spans="1:9" ht="16.5" x14ac:dyDescent="0.25">
      <c r="A66" s="21">
        <v>52</v>
      </c>
      <c r="B66" s="26" t="s">
        <v>411</v>
      </c>
      <c r="C66" s="25" t="s">
        <v>412</v>
      </c>
      <c r="D66" s="25" t="s">
        <v>94</v>
      </c>
      <c r="E66" s="22">
        <v>8</v>
      </c>
      <c r="F66" s="22">
        <v>6.5</v>
      </c>
      <c r="G66" s="22">
        <f t="shared" si="0"/>
        <v>6.9499999999999993</v>
      </c>
      <c r="H66" s="23" t="str">
        <f t="shared" si="1"/>
        <v>B</v>
      </c>
      <c r="I66" s="24"/>
    </row>
    <row r="67" spans="1:9" ht="16.5" x14ac:dyDescent="0.25">
      <c r="A67" s="21">
        <v>53</v>
      </c>
      <c r="B67" s="26" t="s">
        <v>413</v>
      </c>
      <c r="C67" s="25" t="s">
        <v>414</v>
      </c>
      <c r="D67" s="25" t="s">
        <v>87</v>
      </c>
      <c r="E67" s="22">
        <v>8.5</v>
      </c>
      <c r="F67" s="22">
        <v>6.5</v>
      </c>
      <c r="G67" s="22">
        <f t="shared" si="0"/>
        <v>7.1</v>
      </c>
      <c r="H67" s="23" t="str">
        <f t="shared" si="1"/>
        <v>B</v>
      </c>
      <c r="I67" s="24"/>
    </row>
    <row r="68" spans="1:9" ht="16.5" x14ac:dyDescent="0.25">
      <c r="A68" s="21">
        <v>54</v>
      </c>
      <c r="B68" s="26" t="s">
        <v>415</v>
      </c>
      <c r="C68" s="25" t="s">
        <v>200</v>
      </c>
      <c r="D68" s="25" t="s">
        <v>144</v>
      </c>
      <c r="E68" s="22">
        <v>8.5</v>
      </c>
      <c r="F68" s="22">
        <v>8.5</v>
      </c>
      <c r="G68" s="22">
        <f t="shared" si="0"/>
        <v>8.5</v>
      </c>
      <c r="H68" s="23" t="str">
        <f t="shared" si="1"/>
        <v>A</v>
      </c>
      <c r="I68" s="24"/>
    </row>
    <row r="69" spans="1:9" ht="16.5" x14ac:dyDescent="0.25">
      <c r="A69" s="21">
        <v>55</v>
      </c>
      <c r="B69" s="33"/>
      <c r="C69" s="34"/>
      <c r="D69" s="34"/>
      <c r="E69" s="22"/>
      <c r="F69" s="22"/>
      <c r="G69" s="22">
        <f t="shared" si="0"/>
        <v>0</v>
      </c>
      <c r="H69" s="23" t="str">
        <f t="shared" si="1"/>
        <v>F</v>
      </c>
      <c r="I69" s="24"/>
    </row>
    <row r="70" spans="1:9" ht="16.5" x14ac:dyDescent="0.25">
      <c r="A70" s="21">
        <v>56</v>
      </c>
      <c r="B70" s="33"/>
      <c r="C70" s="34"/>
      <c r="D70" s="34"/>
      <c r="E70" s="22"/>
      <c r="F70" s="22"/>
      <c r="G70" s="22">
        <f t="shared" si="0"/>
        <v>0</v>
      </c>
      <c r="H70" s="23" t="str">
        <f t="shared" si="1"/>
        <v>F</v>
      </c>
      <c r="I70" s="24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5.75" x14ac:dyDescent="0.25">
      <c r="A72" s="7" t="str">
        <f>"Cộng danh sách gồm "</f>
        <v xml:space="preserve">Cộng danh sách gồm </v>
      </c>
      <c r="B72" s="7"/>
      <c r="C72" s="7"/>
      <c r="D72" s="8">
        <f>COUNTA(H15:H70)</f>
        <v>56</v>
      </c>
      <c r="E72" s="9">
        <v>1</v>
      </c>
      <c r="F72" s="10"/>
      <c r="G72" s="1"/>
      <c r="H72" s="1"/>
      <c r="I72" s="1"/>
    </row>
    <row r="73" spans="1:9" ht="15.75" x14ac:dyDescent="0.25">
      <c r="A73" s="58" t="s">
        <v>19</v>
      </c>
      <c r="B73" s="58"/>
      <c r="C73" s="58"/>
      <c r="D73" s="11">
        <f>COUNTIF(G15:G70,"&gt;=5")</f>
        <v>52</v>
      </c>
      <c r="E73" s="12">
        <f>D73/D72</f>
        <v>0.9285714285714286</v>
      </c>
      <c r="F73" s="13"/>
      <c r="G73" s="1"/>
      <c r="H73" s="1"/>
      <c r="I73" s="1"/>
    </row>
    <row r="74" spans="1:9" ht="15.75" x14ac:dyDescent="0.25">
      <c r="A74" s="58" t="s">
        <v>20</v>
      </c>
      <c r="B74" s="58"/>
      <c r="C74" s="58"/>
      <c r="D74" s="11"/>
      <c r="E74" s="12">
        <f>D74/D72</f>
        <v>0</v>
      </c>
      <c r="F74" s="13"/>
      <c r="G74" s="1"/>
      <c r="H74" s="1"/>
      <c r="I74" s="1"/>
    </row>
    <row r="75" spans="1:9" ht="15.75" x14ac:dyDescent="0.25">
      <c r="A75" s="14"/>
      <c r="B75" s="14"/>
      <c r="C75" s="3"/>
      <c r="D75" s="14"/>
      <c r="E75" s="2"/>
      <c r="F75" s="1"/>
      <c r="G75" s="1"/>
      <c r="H75" s="1"/>
      <c r="I75" s="1"/>
    </row>
    <row r="76" spans="1:9" ht="15.75" x14ac:dyDescent="0.25">
      <c r="A76" s="1"/>
      <c r="B76" s="1"/>
      <c r="C76" s="1"/>
      <c r="D76" s="1"/>
      <c r="E76" s="59" t="str">
        <f ca="1">"TP. Hồ Chí Minh, ngày "&amp;  DAY(NOW())&amp;" tháng " &amp;MONTH(NOW())&amp;" năm "&amp;YEAR(NOW())</f>
        <v>TP. Hồ Chí Minh, ngày 27 tháng 12 năm 2017</v>
      </c>
      <c r="F76" s="59"/>
      <c r="G76" s="59"/>
      <c r="H76" s="59"/>
      <c r="I76" s="59"/>
    </row>
    <row r="77" spans="1:9" ht="15.75" x14ac:dyDescent="0.25">
      <c r="A77" s="41" t="s">
        <v>115</v>
      </c>
      <c r="B77" s="41"/>
      <c r="C77" s="41"/>
      <c r="D77" s="1"/>
      <c r="E77" s="41" t="s">
        <v>21</v>
      </c>
      <c r="F77" s="41"/>
      <c r="G77" s="41"/>
      <c r="H77" s="41"/>
      <c r="I77" s="41"/>
    </row>
    <row r="78" spans="1:9" ht="15.75" x14ac:dyDescent="0.25">
      <c r="A78" s="1"/>
      <c r="B78" s="1"/>
      <c r="C78" s="1"/>
      <c r="D78" s="1"/>
      <c r="E78" s="1"/>
      <c r="F78" s="1"/>
      <c r="G78" s="1"/>
      <c r="H78" s="1"/>
      <c r="I78" s="1"/>
    </row>
  </sheetData>
  <protectedRanges>
    <protectedRange sqref="A78:D78" name="Range5"/>
    <protectedRange sqref="I15:I70" name="Range4"/>
    <protectedRange sqref="E15:F70" name="Range3"/>
    <protectedRange sqref="A4" name="Range1"/>
    <protectedRange sqref="E13:F13" name="Range6"/>
    <protectedRange sqref="C8:C10 G8:G9" name="Range2_1"/>
    <protectedRange sqref="E78:I78" name="Range5_1_1"/>
    <protectedRange sqref="B15:D70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7:C77"/>
    <mergeCell ref="E77:I77"/>
    <mergeCell ref="A10:B10"/>
    <mergeCell ref="C10:D10"/>
    <mergeCell ref="A12:A13"/>
    <mergeCell ref="B12:B13"/>
    <mergeCell ref="C12:D13"/>
    <mergeCell ref="G12:H12"/>
    <mergeCell ref="I12:I13"/>
    <mergeCell ref="C14:D14"/>
    <mergeCell ref="A73:C73"/>
    <mergeCell ref="A74:C74"/>
    <mergeCell ref="E76:I76"/>
  </mergeCells>
  <conditionalFormatting sqref="H15:H70">
    <cfRule type="cellIs" dxfId="1" priority="2" stopIfTrue="1" operator="equal">
      <formula>"F"</formula>
    </cfRule>
  </conditionalFormatting>
  <conditionalFormatting sqref="G15:G70">
    <cfRule type="expression" dxfId="0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06ĐH_KT</vt:lpstr>
      <vt:lpstr>06ĐH_QTKD3</vt:lpstr>
      <vt:lpstr>06ĐH_QLBĐ</vt:lpstr>
      <vt:lpstr>06ĐH_QLTN5</vt:lpstr>
      <vt:lpstr>'06ĐH_KT'!Print_Titles</vt:lpstr>
      <vt:lpstr>'06ĐH_QLTN5'!Print_Titles</vt:lpstr>
      <vt:lpstr>'06ĐH_QTKD3'!Print_Titles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2017-12-27T02:09:10Z</dcterms:modified>
</cp:coreProperties>
</file>