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240" yWindow="525" windowWidth="12525" windowHeight="7590" firstSheet="4" activeTab="10"/>
  </bookViews>
  <sheets>
    <sheet name="07ĐH_CNTT1" sheetId="68" r:id="rId1"/>
    <sheet name="07ĐH_CNTT2" sheetId="69" r:id="rId2"/>
    <sheet name="07DH_KTTN1" sheetId="71" r:id="rId3"/>
    <sheet name="07ĐH_KTTN2" sheetId="72" r:id="rId4"/>
    <sheet name="07DH_QLTN1" sheetId="75" r:id="rId5"/>
    <sheet name="07DH_QLTN2" sheetId="76" r:id="rId6"/>
    <sheet name="07DH_QLTN3" sheetId="77" r:id="rId7"/>
    <sheet name="07DH_QLTN4" sheetId="78" r:id="rId8"/>
    <sheet name="07DH_QTKD1" sheetId="79" r:id="rId9"/>
    <sheet name="07DH_QTKD2" sheetId="80" r:id="rId10"/>
    <sheet name="07DH_QLDD5" sheetId="81" r:id="rId11"/>
    <sheet name="Sheet8" sheetId="82" r:id="rId12"/>
  </sheets>
  <calcPr calcId="125725"/>
</workbook>
</file>

<file path=xl/calcChain.xml><?xml version="1.0" encoding="utf-8"?>
<calcChain xmlns="http://schemas.openxmlformats.org/spreadsheetml/2006/main">
  <c r="F16" i="81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8"/>
  <c r="F49"/>
  <c r="F50"/>
  <c r="F51"/>
  <c r="F53"/>
  <c r="F54"/>
  <c r="F55"/>
  <c r="F56"/>
  <c r="F57"/>
  <c r="F58"/>
  <c r="F59"/>
  <c r="F61"/>
  <c r="F62"/>
  <c r="F63"/>
  <c r="F65"/>
  <c r="F66"/>
  <c r="F68"/>
  <c r="F69"/>
  <c r="F15"/>
  <c r="F16" i="80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15"/>
  <c r="F16" i="79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15"/>
  <c r="H15" s="1"/>
  <c r="I15" s="1"/>
  <c r="F16" i="78"/>
  <c r="F17"/>
  <c r="F18"/>
  <c r="F19"/>
  <c r="F20"/>
  <c r="F21"/>
  <c r="F22"/>
  <c r="F23"/>
  <c r="F24"/>
  <c r="F26"/>
  <c r="F27"/>
  <c r="F28"/>
  <c r="F29"/>
  <c r="F30"/>
  <c r="F31"/>
  <c r="F32"/>
  <c r="F34"/>
  <c r="F35"/>
  <c r="F36"/>
  <c r="F37"/>
  <c r="F38"/>
  <c r="F39"/>
  <c r="F40"/>
  <c r="F42"/>
  <c r="F43"/>
  <c r="F44"/>
  <c r="F45"/>
  <c r="F46"/>
  <c r="F48"/>
  <c r="F49"/>
  <c r="F50"/>
  <c r="F51"/>
  <c r="F52"/>
  <c r="F53"/>
  <c r="F54"/>
  <c r="F55"/>
  <c r="H55" s="1"/>
  <c r="I55" s="1"/>
  <c r="F56"/>
  <c r="F57"/>
  <c r="F59"/>
  <c r="H59" s="1"/>
  <c r="I59" s="1"/>
  <c r="F60"/>
  <c r="F61"/>
  <c r="F62"/>
  <c r="F15"/>
  <c r="H15" s="1"/>
  <c r="F16" i="77"/>
  <c r="F17"/>
  <c r="H18"/>
  <c r="I18" s="1"/>
  <c r="F20"/>
  <c r="F21"/>
  <c r="F22"/>
  <c r="H22" s="1"/>
  <c r="I22" s="1"/>
  <c r="F23"/>
  <c r="F24"/>
  <c r="F25"/>
  <c r="F26"/>
  <c r="H27"/>
  <c r="I27" s="1"/>
  <c r="F28"/>
  <c r="F29"/>
  <c r="H30"/>
  <c r="I30" s="1"/>
  <c r="F31"/>
  <c r="H31" s="1"/>
  <c r="I31" s="1"/>
  <c r="F32"/>
  <c r="F33"/>
  <c r="F34"/>
  <c r="H34" s="1"/>
  <c r="I34" s="1"/>
  <c r="H35"/>
  <c r="I35" s="1"/>
  <c r="F36"/>
  <c r="F37"/>
  <c r="H38"/>
  <c r="I38" s="1"/>
  <c r="F40"/>
  <c r="F41"/>
  <c r="F42"/>
  <c r="H42" s="1"/>
  <c r="I42" s="1"/>
  <c r="F43"/>
  <c r="F44"/>
  <c r="H44" s="1"/>
  <c r="I44" s="1"/>
  <c r="F45"/>
  <c r="F46"/>
  <c r="H46" s="1"/>
  <c r="I46" s="1"/>
  <c r="F47"/>
  <c r="F48"/>
  <c r="H48" s="1"/>
  <c r="I48" s="1"/>
  <c r="F49"/>
  <c r="F50"/>
  <c r="H50" s="1"/>
  <c r="I50" s="1"/>
  <c r="F51"/>
  <c r="F52"/>
  <c r="F53"/>
  <c r="F54"/>
  <c r="F55"/>
  <c r="H55" s="1"/>
  <c r="I55" s="1"/>
  <c r="F56"/>
  <c r="F57"/>
  <c r="F58"/>
  <c r="H58" s="1"/>
  <c r="I58" s="1"/>
  <c r="F59"/>
  <c r="H59" s="1"/>
  <c r="I59" s="1"/>
  <c r="F60"/>
  <c r="F61"/>
  <c r="F15"/>
  <c r="H15" s="1"/>
  <c r="I15" s="1"/>
  <c r="F16" i="76"/>
  <c r="F17"/>
  <c r="F18"/>
  <c r="F19"/>
  <c r="F20"/>
  <c r="F21"/>
  <c r="F22"/>
  <c r="F23"/>
  <c r="F24"/>
  <c r="F25"/>
  <c r="F26"/>
  <c r="F28"/>
  <c r="F29"/>
  <c r="F31"/>
  <c r="F32"/>
  <c r="F33"/>
  <c r="F36"/>
  <c r="F37"/>
  <c r="F39"/>
  <c r="F40"/>
  <c r="F43"/>
  <c r="F44"/>
  <c r="F45"/>
  <c r="F46"/>
  <c r="F47"/>
  <c r="F48"/>
  <c r="F49"/>
  <c r="F51"/>
  <c r="F52"/>
  <c r="F53"/>
  <c r="F54"/>
  <c r="F56"/>
  <c r="F57"/>
  <c r="F58"/>
  <c r="F59"/>
  <c r="F60"/>
  <c r="F61"/>
  <c r="F62"/>
  <c r="F16" i="75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4"/>
  <c r="F45"/>
  <c r="F46"/>
  <c r="F48"/>
  <c r="F49"/>
  <c r="F50"/>
  <c r="F51"/>
  <c r="F52"/>
  <c r="F53"/>
  <c r="F54"/>
  <c r="F55"/>
  <c r="F56"/>
  <c r="F57"/>
  <c r="F58"/>
  <c r="F59"/>
  <c r="F60"/>
  <c r="F61"/>
  <c r="F62"/>
  <c r="F63"/>
  <c r="H63" s="1"/>
  <c r="I63" s="1"/>
  <c r="F64"/>
  <c r="F65"/>
  <c r="F66"/>
  <c r="F67"/>
  <c r="H67" s="1"/>
  <c r="I67" s="1"/>
  <c r="F68"/>
  <c r="F69"/>
  <c r="F15"/>
  <c r="F16" i="72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15"/>
  <c r="F16" i="71"/>
  <c r="F17"/>
  <c r="F18"/>
  <c r="F19"/>
  <c r="F20"/>
  <c r="F21"/>
  <c r="F22"/>
  <c r="F23"/>
  <c r="F24"/>
  <c r="F25"/>
  <c r="F26"/>
  <c r="F27"/>
  <c r="F28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15"/>
  <c r="F16" i="69"/>
  <c r="F17"/>
  <c r="F18"/>
  <c r="F19"/>
  <c r="F20"/>
  <c r="F21"/>
  <c r="F22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15"/>
  <c r="F16" i="68"/>
  <c r="F17"/>
  <c r="F18"/>
  <c r="F19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15"/>
  <c r="A67" i="80"/>
  <c r="H69" i="75"/>
  <c r="I69" s="1"/>
  <c r="H68"/>
  <c r="I68" s="1"/>
  <c r="H66"/>
  <c r="I66" s="1"/>
  <c r="H65"/>
  <c r="I65" s="1"/>
  <c r="H64"/>
  <c r="I64" s="1"/>
  <c r="H63" i="81"/>
  <c r="I63" s="1"/>
  <c r="H64"/>
  <c r="I64" s="1"/>
  <c r="H65"/>
  <c r="I65" s="1"/>
  <c r="H66"/>
  <c r="I66" s="1"/>
  <c r="H67"/>
  <c r="I67" s="1"/>
  <c r="H68"/>
  <c r="I68" s="1"/>
  <c r="H69"/>
  <c r="I69" s="1"/>
  <c r="F75"/>
  <c r="A71"/>
  <c r="H62"/>
  <c r="I62" s="1"/>
  <c r="H61"/>
  <c r="I61" s="1"/>
  <c r="I60"/>
  <c r="H60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I45"/>
  <c r="H45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F68" i="78"/>
  <c r="A64"/>
  <c r="H62"/>
  <c r="I62" s="1"/>
  <c r="H61"/>
  <c r="I61" s="1"/>
  <c r="H60"/>
  <c r="I60" s="1"/>
  <c r="H58"/>
  <c r="I58" s="1"/>
  <c r="H57"/>
  <c r="I57" s="1"/>
  <c r="H56"/>
  <c r="I56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F67" i="77"/>
  <c r="A63"/>
  <c r="H61"/>
  <c r="I61" s="1"/>
  <c r="H60"/>
  <c r="I60" s="1"/>
  <c r="I57"/>
  <c r="H57"/>
  <c r="H56"/>
  <c r="I56" s="1"/>
  <c r="H54"/>
  <c r="I54" s="1"/>
  <c r="H53"/>
  <c r="I53" s="1"/>
  <c r="H52"/>
  <c r="I52" s="1"/>
  <c r="H51"/>
  <c r="I51" s="1"/>
  <c r="H49"/>
  <c r="I49" s="1"/>
  <c r="H47"/>
  <c r="I47" s="1"/>
  <c r="H45"/>
  <c r="I45" s="1"/>
  <c r="H43"/>
  <c r="I43" s="1"/>
  <c r="H41"/>
  <c r="I41" s="1"/>
  <c r="H40"/>
  <c r="I40" s="1"/>
  <c r="H39"/>
  <c r="I39" s="1"/>
  <c r="H37"/>
  <c r="I37" s="1"/>
  <c r="H36"/>
  <c r="I36" s="1"/>
  <c r="H33"/>
  <c r="I33" s="1"/>
  <c r="H32"/>
  <c r="I32" s="1"/>
  <c r="H29"/>
  <c r="I29" s="1"/>
  <c r="H28"/>
  <c r="I28" s="1"/>
  <c r="H26"/>
  <c r="I26" s="1"/>
  <c r="H25"/>
  <c r="I25" s="1"/>
  <c r="H24"/>
  <c r="I24" s="1"/>
  <c r="H23"/>
  <c r="I23" s="1"/>
  <c r="H21"/>
  <c r="I21" s="1"/>
  <c r="H20"/>
  <c r="I20" s="1"/>
  <c r="I19"/>
  <c r="H19"/>
  <c r="H17"/>
  <c r="I17" s="1"/>
  <c r="H16"/>
  <c r="I16" s="1"/>
  <c r="I62" i="79"/>
  <c r="H62"/>
  <c r="H63"/>
  <c r="I63" s="1"/>
  <c r="H64"/>
  <c r="I64" s="1"/>
  <c r="I65" i="80"/>
  <c r="H65"/>
  <c r="H63"/>
  <c r="I63" s="1"/>
  <c r="H62"/>
  <c r="I62" s="1"/>
  <c r="F71"/>
  <c r="H64"/>
  <c r="I64" s="1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F71" i="79"/>
  <c r="A67"/>
  <c r="H65"/>
  <c r="I65" s="1"/>
  <c r="H61"/>
  <c r="I61" s="1"/>
  <c r="H60"/>
  <c r="I60" s="1"/>
  <c r="H59"/>
  <c r="I59" s="1"/>
  <c r="H58"/>
  <c r="I58" s="1"/>
  <c r="H57"/>
  <c r="I57" s="1"/>
  <c r="H56"/>
  <c r="I56" s="1"/>
  <c r="I55"/>
  <c r="H55"/>
  <c r="H54"/>
  <c r="I54" s="1"/>
  <c r="H53"/>
  <c r="I53" s="1"/>
  <c r="H52"/>
  <c r="I52" s="1"/>
  <c r="H51"/>
  <c r="I51" s="1"/>
  <c r="H50"/>
  <c r="I50" s="1"/>
  <c r="I49"/>
  <c r="H49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I39"/>
  <c r="H39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48" i="69"/>
  <c r="I48" s="1"/>
  <c r="D67" i="80" l="1"/>
  <c r="F69" s="1"/>
  <c r="D68"/>
  <c r="D72" i="81"/>
  <c r="I15"/>
  <c r="D71" s="1"/>
  <c r="F73" s="1"/>
  <c r="D64" i="77"/>
  <c r="D65" i="78"/>
  <c r="I15"/>
  <c r="D64" s="1"/>
  <c r="F66" s="1"/>
  <c r="D63" i="77"/>
  <c r="F65" s="1"/>
  <c r="D68" i="79"/>
  <c r="D67"/>
  <c r="F69" s="1"/>
  <c r="F68" i="76"/>
  <c r="A64"/>
  <c r="H62"/>
  <c r="I62" s="1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I53"/>
  <c r="H53"/>
  <c r="H52"/>
  <c r="I52" s="1"/>
  <c r="H51"/>
  <c r="I51" s="1"/>
  <c r="H50"/>
  <c r="I50" s="1"/>
  <c r="H49"/>
  <c r="I49" s="1"/>
  <c r="H48"/>
  <c r="I48" s="1"/>
  <c r="I47"/>
  <c r="H47"/>
  <c r="H46"/>
  <c r="I46" s="1"/>
  <c r="H45"/>
  <c r="I45" s="1"/>
  <c r="H44"/>
  <c r="I44" s="1"/>
  <c r="H43"/>
  <c r="I43" s="1"/>
  <c r="H42"/>
  <c r="I42" s="1"/>
  <c r="I41"/>
  <c r="H4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F75" i="75"/>
  <c r="A71"/>
  <c r="H62"/>
  <c r="I62" s="1"/>
  <c r="H61"/>
  <c r="I61" s="1"/>
  <c r="H60"/>
  <c r="I60" s="1"/>
  <c r="I59"/>
  <c r="H59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I49"/>
  <c r="H49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I25"/>
  <c r="H25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F68" i="80" l="1"/>
  <c r="D72" i="75"/>
  <c r="D65" i="76"/>
  <c r="I15" i="75"/>
  <c r="D71" s="1"/>
  <c r="F73" s="1"/>
  <c r="F72" i="81"/>
  <c r="F65" i="78"/>
  <c r="F64" i="77"/>
  <c r="F68" i="79"/>
  <c r="D64" i="76"/>
  <c r="F66" s="1"/>
  <c r="H60" i="69"/>
  <c r="I60" s="1"/>
  <c r="H61"/>
  <c r="I61" s="1"/>
  <c r="H62"/>
  <c r="I62" s="1"/>
  <c r="H63"/>
  <c r="I63" s="1"/>
  <c r="F72" i="75" l="1"/>
  <c r="F65" i="76"/>
  <c r="H62" i="68"/>
  <c r="I62" s="1"/>
  <c r="H63"/>
  <c r="I63" s="1"/>
  <c r="H46" i="72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46" i="71"/>
  <c r="I46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H62"/>
  <c r="I62" s="1"/>
  <c r="H63"/>
  <c r="I63" s="1"/>
  <c r="H51" i="69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48" i="6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H59"/>
  <c r="I59" s="1"/>
  <c r="H60"/>
  <c r="I60" s="1"/>
  <c r="H61"/>
  <c r="I61" s="1"/>
  <c r="F68" i="72" l="1"/>
  <c r="A64"/>
  <c r="H45"/>
  <c r="I45" s="1"/>
  <c r="H44"/>
  <c r="I44" s="1"/>
  <c r="I43"/>
  <c r="H43"/>
  <c r="H42"/>
  <c r="I42" s="1"/>
  <c r="H41"/>
  <c r="I41" s="1"/>
  <c r="H40"/>
  <c r="I40" s="1"/>
  <c r="H39"/>
  <c r="I39" s="1"/>
  <c r="I38"/>
  <c r="H38"/>
  <c r="I37"/>
  <c r="H37"/>
  <c r="I36"/>
  <c r="H36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I19"/>
  <c r="H19"/>
  <c r="H18"/>
  <c r="I18" s="1"/>
  <c r="H17"/>
  <c r="I17" s="1"/>
  <c r="H16"/>
  <c r="I16" s="1"/>
  <c r="H15"/>
  <c r="I15" s="1"/>
  <c r="F69" i="71"/>
  <c r="A65"/>
  <c r="H45"/>
  <c r="I45" s="1"/>
  <c r="H44"/>
  <c r="I44" s="1"/>
  <c r="I43"/>
  <c r="H43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I30"/>
  <c r="H30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I19"/>
  <c r="H19"/>
  <c r="I18"/>
  <c r="H18"/>
  <c r="H17"/>
  <c r="I17" s="1"/>
  <c r="H16"/>
  <c r="I16" s="1"/>
  <c r="I15"/>
  <c r="H15"/>
  <c r="F69" i="69"/>
  <c r="A65"/>
  <c r="H50"/>
  <c r="I50" s="1"/>
  <c r="H49"/>
  <c r="I49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F69" i="68"/>
  <c r="A65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D65" i="69" l="1"/>
  <c r="F67" s="1"/>
  <c r="D66"/>
  <c r="D66" i="68"/>
  <c r="I15"/>
  <c r="D65" s="1"/>
  <c r="F67" s="1"/>
  <c r="D65" i="72"/>
  <c r="D66" i="71"/>
  <c r="D65"/>
  <c r="F67" s="1"/>
  <c r="D64" i="72"/>
  <c r="F66" s="1"/>
  <c r="F66" i="68" l="1"/>
  <c r="F66" i="71"/>
  <c r="F65" i="72"/>
  <c r="F66" i="69"/>
</calcChain>
</file>

<file path=xl/sharedStrings.xml><?xml version="1.0" encoding="utf-8"?>
<sst xmlns="http://schemas.openxmlformats.org/spreadsheetml/2006/main" count="1995" uniqueCount="1255">
  <si>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</si>
  <si>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</si>
  <si>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</si>
  <si>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</si>
  <si>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</si>
  <si>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</si>
  <si>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</si>
  <si>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</si>
  <si>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</si>
  <si>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</si>
  <si>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</si>
  <si>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</si>
  <si>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</si>
  <si>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</si>
  <si>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</si>
  <si>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</si>
  <si>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</si>
  <si>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</si>
  <si>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</si>
  <si>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</si>
  <si>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</si>
  <si>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</si>
  <si>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</si>
  <si>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</si>
  <si>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An</t>
  </si>
  <si>
    <t>Bảo</t>
  </si>
  <si>
    <t>Duyên</t>
  </si>
  <si>
    <t>Nguyễn Thành</t>
  </si>
  <si>
    <t>Đức</t>
  </si>
  <si>
    <t>Hào</t>
  </si>
  <si>
    <t>Lê Thị</t>
  </si>
  <si>
    <t>Hòa</t>
  </si>
  <si>
    <t>Huy</t>
  </si>
  <si>
    <t>Linh</t>
  </si>
  <si>
    <t>Long</t>
  </si>
  <si>
    <t>Nguyễn Văn</t>
  </si>
  <si>
    <t>Ngọc</t>
  </si>
  <si>
    <t>Như</t>
  </si>
  <si>
    <t>Phong</t>
  </si>
  <si>
    <t>Phúc</t>
  </si>
  <si>
    <t>Sang</t>
  </si>
  <si>
    <t>Tân</t>
  </si>
  <si>
    <t>Thảo</t>
  </si>
  <si>
    <t>Tú</t>
  </si>
  <si>
    <t>Nguyễn Minh</t>
  </si>
  <si>
    <t>Tuấn</t>
  </si>
  <si>
    <t>Nguyễn Thanh</t>
  </si>
  <si>
    <t>Vũ</t>
  </si>
  <si>
    <t>Đạt</t>
  </si>
  <si>
    <t>Hằng</t>
  </si>
  <si>
    <t>Khoa</t>
  </si>
  <si>
    <t>Minh</t>
  </si>
  <si>
    <t>Ngân</t>
  </si>
  <si>
    <t>Nhân</t>
  </si>
  <si>
    <t>Nhi</t>
  </si>
  <si>
    <t>Phượng</t>
  </si>
  <si>
    <t>Tâm</t>
  </si>
  <si>
    <t>Thanh</t>
  </si>
  <si>
    <t>Nguyễn Quốc</t>
  </si>
  <si>
    <t>Thành</t>
  </si>
  <si>
    <t>Tiên</t>
  </si>
  <si>
    <t>Nguyễn Thị Thu</t>
  </si>
  <si>
    <t>Trang</t>
  </si>
  <si>
    <t>Trí</t>
  </si>
  <si>
    <t>Trường</t>
  </si>
  <si>
    <t>Nguyễn Thị Kim</t>
  </si>
  <si>
    <t>Anh</t>
  </si>
  <si>
    <t>Dũng</t>
  </si>
  <si>
    <t>Hà</t>
  </si>
  <si>
    <t>Hiền</t>
  </si>
  <si>
    <t>Hưng</t>
  </si>
  <si>
    <t>Phát</t>
  </si>
  <si>
    <t>Phương</t>
  </si>
  <si>
    <t>Quân</t>
  </si>
  <si>
    <t>Thư</t>
  </si>
  <si>
    <t>Tín</t>
  </si>
  <si>
    <t>Trinh</t>
  </si>
  <si>
    <t>Nguyễn Thị Ngọc</t>
  </si>
  <si>
    <t>Duy</t>
  </si>
  <si>
    <t>Loan</t>
  </si>
  <si>
    <t>Trâm</t>
  </si>
  <si>
    <t>Vy</t>
  </si>
  <si>
    <t>Châu</t>
  </si>
  <si>
    <t>Huỳnh</t>
  </si>
  <si>
    <t>Nam</t>
  </si>
  <si>
    <t>Phan Minh</t>
  </si>
  <si>
    <t>Trung</t>
  </si>
  <si>
    <t>Vi</t>
  </si>
  <si>
    <t>Quyên</t>
  </si>
  <si>
    <t>Nguyễn Trọng</t>
  </si>
  <si>
    <t>My</t>
  </si>
  <si>
    <t>Huyền</t>
  </si>
  <si>
    <t>Thái</t>
  </si>
  <si>
    <t>Phú</t>
  </si>
  <si>
    <t>Trần Thị Thanh</t>
  </si>
  <si>
    <t>Thoa</t>
  </si>
  <si>
    <t>Nguyễn Thị Cẩm</t>
  </si>
  <si>
    <t>Uyên</t>
  </si>
  <si>
    <t>KHOA/TRƯỞNG BỘ MÔN</t>
  </si>
  <si>
    <t>Trọng</t>
  </si>
  <si>
    <t>Nguyễn Khánh</t>
  </si>
  <si>
    <t>Trần Thanh</t>
  </si>
  <si>
    <t xml:space="preserve">      NĂM HỌC</t>
  </si>
  <si>
    <t>Lê Thị Kim</t>
  </si>
  <si>
    <t>Việt</t>
  </si>
  <si>
    <t>Xuân</t>
  </si>
  <si>
    <t>Trần Trung</t>
  </si>
  <si>
    <t>Trần Xuân</t>
  </si>
  <si>
    <t>Quy</t>
  </si>
  <si>
    <t>Nguyễn Thị Quỳnh</t>
  </si>
  <si>
    <t>Chí</t>
  </si>
  <si>
    <t>Danh</t>
  </si>
  <si>
    <t>Thùy</t>
  </si>
  <si>
    <t>Nguyễn Chí</t>
  </si>
  <si>
    <t>Phạm Khánh</t>
  </si>
  <si>
    <t>Liên</t>
  </si>
  <si>
    <t>NHỮNG NLCB CỦA CNMLN (HPI)</t>
  </si>
  <si>
    <t xml:space="preserve">I </t>
  </si>
  <si>
    <t>07ĐH_CNTT1</t>
  </si>
  <si>
    <t>07ĐH_CNTT2</t>
  </si>
  <si>
    <t>0750080001</t>
  </si>
  <si>
    <t>Phạm Huỳnh</t>
  </si>
  <si>
    <t>0750080002</t>
  </si>
  <si>
    <t>Lê Nguyễn An</t>
  </si>
  <si>
    <t>Bình</t>
  </si>
  <si>
    <t>0750080003</t>
  </si>
  <si>
    <t>Chu Lê Chí</t>
  </si>
  <si>
    <t>Cường</t>
  </si>
  <si>
    <t>0750080004</t>
  </si>
  <si>
    <t>Nguyễn Tài</t>
  </si>
  <si>
    <t>0750080005</t>
  </si>
  <si>
    <t>Hồ Phước</t>
  </si>
  <si>
    <t>Dư</t>
  </si>
  <si>
    <t>0750080006</t>
  </si>
  <si>
    <t>Nguyễn Khương</t>
  </si>
  <si>
    <t>0750080007</t>
  </si>
  <si>
    <t>0750080008</t>
  </si>
  <si>
    <t>Sơn Nguyễn Nhựt</t>
  </si>
  <si>
    <t>0750080009</t>
  </si>
  <si>
    <t>Phạm Đình</t>
  </si>
  <si>
    <t>Hiển</t>
  </si>
  <si>
    <t>0750080010</t>
  </si>
  <si>
    <t>Lương Gia</t>
  </si>
  <si>
    <t>Hiếu</t>
  </si>
  <si>
    <t>0750080011</t>
  </si>
  <si>
    <t>Lưu Thế</t>
  </si>
  <si>
    <t>Hùng</t>
  </si>
  <si>
    <t>0750080012</t>
  </si>
  <si>
    <t>Cao Quốc</t>
  </si>
  <si>
    <t>0750080013</t>
  </si>
  <si>
    <t>0750080014</t>
  </si>
  <si>
    <t>Lê Viết</t>
  </si>
  <si>
    <t>Khải</t>
  </si>
  <si>
    <t>0750080015</t>
  </si>
  <si>
    <t>Nguyễn Anh</t>
  </si>
  <si>
    <t>0750080016</t>
  </si>
  <si>
    <t>Phạm Tấn</t>
  </si>
  <si>
    <t>Lộc</t>
  </si>
  <si>
    <t>0750080017</t>
  </si>
  <si>
    <t>0750080018</t>
  </si>
  <si>
    <t>Trần Phi</t>
  </si>
  <si>
    <t>0750080019</t>
  </si>
  <si>
    <t>Lê Nhựt</t>
  </si>
  <si>
    <t>0750080020</t>
  </si>
  <si>
    <t>Huỳnh Nguyễn Nhật</t>
  </si>
  <si>
    <t>0750080021</t>
  </si>
  <si>
    <t>Hàng Nhật</t>
  </si>
  <si>
    <t>0750080022</t>
  </si>
  <si>
    <t>Nga</t>
  </si>
  <si>
    <t>0750080023</t>
  </si>
  <si>
    <t>Nguyễn Trần Trung</t>
  </si>
  <si>
    <t>Nguyên</t>
  </si>
  <si>
    <t>0750080024</t>
  </si>
  <si>
    <t>Nguyễn La Biên</t>
  </si>
  <si>
    <t>Phan</t>
  </si>
  <si>
    <t>0750080025</t>
  </si>
  <si>
    <t>Nguyễn Hoài</t>
  </si>
  <si>
    <t>0750080026</t>
  </si>
  <si>
    <t>Huỳnh Lâm Thiên</t>
  </si>
  <si>
    <t>0750080027</t>
  </si>
  <si>
    <t>0750080028</t>
  </si>
  <si>
    <t>Nguyễn Hoàng Gia</t>
  </si>
  <si>
    <t>0750080029</t>
  </si>
  <si>
    <t>Thạch Lê</t>
  </si>
  <si>
    <t>0750080030</t>
  </si>
  <si>
    <t>Ngô Trường</t>
  </si>
  <si>
    <t>0750080031</t>
  </si>
  <si>
    <t>Huỳnh Hữu</t>
  </si>
  <si>
    <t>0750080032</t>
  </si>
  <si>
    <t>Mai Thị Kim</t>
  </si>
  <si>
    <t>0750080033</t>
  </si>
  <si>
    <t>Nguyễn Thị Minh</t>
  </si>
  <si>
    <t>Thủy</t>
  </si>
  <si>
    <t>0750080034</t>
  </si>
  <si>
    <t>Nguyễn Thị Hồng</t>
  </si>
  <si>
    <t>0750080035</t>
  </si>
  <si>
    <t>0750080036</t>
  </si>
  <si>
    <t>0750080037</t>
  </si>
  <si>
    <t>Võ Ngọc</t>
  </si>
  <si>
    <t>0750080038</t>
  </si>
  <si>
    <t>Trần Vĩnh</t>
  </si>
  <si>
    <t>0750080039</t>
  </si>
  <si>
    <t>Đặng Đức</t>
  </si>
  <si>
    <t>0750080040</t>
  </si>
  <si>
    <t>Trần Trí</t>
  </si>
  <si>
    <t>0750080041</t>
  </si>
  <si>
    <t>Huỳnh Thị Cẩm</t>
  </si>
  <si>
    <t>0750080042</t>
  </si>
  <si>
    <t>0750080043</t>
  </si>
  <si>
    <t>Hà Xuân</t>
  </si>
  <si>
    <t>0750080044</t>
  </si>
  <si>
    <t>Võ Minh Nhật</t>
  </si>
  <si>
    <t>0750080045</t>
  </si>
  <si>
    <t>Hoàng Phạm Phương</t>
  </si>
  <si>
    <t>0750080046</t>
  </si>
  <si>
    <t>Nguyễn Hoàng</t>
  </si>
  <si>
    <t>0750080047</t>
  </si>
  <si>
    <t>Lê Quang</t>
  </si>
  <si>
    <t>Vinh</t>
  </si>
  <si>
    <t>0750080048</t>
  </si>
  <si>
    <t>0750080049</t>
  </si>
  <si>
    <t>Đỗ Thanh</t>
  </si>
  <si>
    <t>Yên</t>
  </si>
  <si>
    <t>2018-2019</t>
  </si>
  <si>
    <t>0750080099</t>
  </si>
  <si>
    <t>0750080100</t>
  </si>
  <si>
    <t>0750080101</t>
  </si>
  <si>
    <t>0750080102</t>
  </si>
  <si>
    <t>0750080103</t>
  </si>
  <si>
    <t>0750080104</t>
  </si>
  <si>
    <t>0750080105</t>
  </si>
  <si>
    <t>0750080106</t>
  </si>
  <si>
    <t>0750080107</t>
  </si>
  <si>
    <t>0750080108</t>
  </si>
  <si>
    <t>0750080109</t>
  </si>
  <si>
    <t>0750080110</t>
  </si>
  <si>
    <t>0750080111</t>
  </si>
  <si>
    <t>0750080112</t>
  </si>
  <si>
    <t>0750080113</t>
  </si>
  <si>
    <t>0750080114</t>
  </si>
  <si>
    <t>0750080115</t>
  </si>
  <si>
    <t>0750080116</t>
  </si>
  <si>
    <t>0750080117</t>
  </si>
  <si>
    <t>0750080118</t>
  </si>
  <si>
    <t>0750080119</t>
  </si>
  <si>
    <t>0750080120</t>
  </si>
  <si>
    <t>0750080121</t>
  </si>
  <si>
    <t>0750080122</t>
  </si>
  <si>
    <t>0750080123</t>
  </si>
  <si>
    <t>0750080124</t>
  </si>
  <si>
    <t>0750080125</t>
  </si>
  <si>
    <t>0750080126</t>
  </si>
  <si>
    <t>0750080127</t>
  </si>
  <si>
    <t>0750080128</t>
  </si>
  <si>
    <t>0750080129</t>
  </si>
  <si>
    <t>0750080130</t>
  </si>
  <si>
    <t>0750080131</t>
  </si>
  <si>
    <t>0750080132</t>
  </si>
  <si>
    <t>0750080133</t>
  </si>
  <si>
    <t>0750080134</t>
  </si>
  <si>
    <t>0750080135</t>
  </si>
  <si>
    <t>0750080136</t>
  </si>
  <si>
    <t>0750080137</t>
  </si>
  <si>
    <t>0750080138</t>
  </si>
  <si>
    <t>0750080139</t>
  </si>
  <si>
    <t>0750080140</t>
  </si>
  <si>
    <t>0750080141</t>
  </si>
  <si>
    <t>0750080142</t>
  </si>
  <si>
    <t>0750080143</t>
  </si>
  <si>
    <t>0750080144</t>
  </si>
  <si>
    <t>0750080145</t>
  </si>
  <si>
    <t>0750080146</t>
  </si>
  <si>
    <t>0750080147</t>
  </si>
  <si>
    <t>Dương</t>
  </si>
  <si>
    <t>Hải</t>
  </si>
  <si>
    <t>Trần Minh</t>
  </si>
  <si>
    <t>Kiệt</t>
  </si>
  <si>
    <t>Kỳ</t>
  </si>
  <si>
    <t>Thịnh</t>
  </si>
  <si>
    <t>0750110001</t>
  </si>
  <si>
    <t>0750110002</t>
  </si>
  <si>
    <t>0750110003</t>
  </si>
  <si>
    <t>0750110004</t>
  </si>
  <si>
    <t>0750110005</t>
  </si>
  <si>
    <t>0750110006</t>
  </si>
  <si>
    <t>0750110007</t>
  </si>
  <si>
    <t>0750110008</t>
  </si>
  <si>
    <t>0750110009</t>
  </si>
  <si>
    <t>0750110010</t>
  </si>
  <si>
    <t>0750110011</t>
  </si>
  <si>
    <t>0750110012</t>
  </si>
  <si>
    <t>0750110013</t>
  </si>
  <si>
    <t>0750110014</t>
  </si>
  <si>
    <t>0750110015</t>
  </si>
  <si>
    <t>0750110016</t>
  </si>
  <si>
    <t>0750110017</t>
  </si>
  <si>
    <t>0750110018</t>
  </si>
  <si>
    <t>0750110019</t>
  </si>
  <si>
    <t>0750110020</t>
  </si>
  <si>
    <t>0750110021</t>
  </si>
  <si>
    <t>0750110022</t>
  </si>
  <si>
    <t>0750110023</t>
  </si>
  <si>
    <t>0750110024</t>
  </si>
  <si>
    <t>0750110025</t>
  </si>
  <si>
    <t>0750110026</t>
  </si>
  <si>
    <t>0750110027</t>
  </si>
  <si>
    <t>0750110028</t>
  </si>
  <si>
    <t>0750110029</t>
  </si>
  <si>
    <t>0750110030</t>
  </si>
  <si>
    <t>0750110031</t>
  </si>
  <si>
    <t>0750110032</t>
  </si>
  <si>
    <t>0750110033</t>
  </si>
  <si>
    <t>0750110034</t>
  </si>
  <si>
    <t>0750110035</t>
  </si>
  <si>
    <t>0750110036</t>
  </si>
  <si>
    <t>0750110037</t>
  </si>
  <si>
    <t>0750110038</t>
  </si>
  <si>
    <t>0750110039</t>
  </si>
  <si>
    <t>0750110040</t>
  </si>
  <si>
    <t>0750110041</t>
  </si>
  <si>
    <t>0750110042</t>
  </si>
  <si>
    <t>0750110043</t>
  </si>
  <si>
    <t>0750110044</t>
  </si>
  <si>
    <t>0750110045</t>
  </si>
  <si>
    <t>0750110046</t>
  </si>
  <si>
    <t>0750110047</t>
  </si>
  <si>
    <t>0750110048</t>
  </si>
  <si>
    <t>0750110049</t>
  </si>
  <si>
    <t>Nguyễn Thị Thúy</t>
  </si>
  <si>
    <t>Lê Nguyễn Minh</t>
  </si>
  <si>
    <t>Chung Nhứt</t>
  </si>
  <si>
    <t>Võ Thị Mỹ</t>
  </si>
  <si>
    <t>Hứa Hoàng</t>
  </si>
  <si>
    <t>Lê Gia</t>
  </si>
  <si>
    <t>Đặng Nguyên</t>
  </si>
  <si>
    <t>Hương</t>
  </si>
  <si>
    <t>Nguyễn Thị Thuỳ</t>
  </si>
  <si>
    <t>Nguyễn Thị Như</t>
  </si>
  <si>
    <t>Lục Trần Anh</t>
  </si>
  <si>
    <t>Dương Gia</t>
  </si>
  <si>
    <t>Phan Thị Tuyết</t>
  </si>
  <si>
    <t>Trịnh Thị</t>
  </si>
  <si>
    <t>Mận</t>
  </si>
  <si>
    <t>Nguyễn Ái Hải</t>
  </si>
  <si>
    <t>Nguyễn Cẩm Diễm</t>
  </si>
  <si>
    <t>Phùng Thị Khánh</t>
  </si>
  <si>
    <t>Đào Thị Bảo</t>
  </si>
  <si>
    <t>Cao Thị Kim</t>
  </si>
  <si>
    <t>Lê Bá</t>
  </si>
  <si>
    <t>Võ Ngọc Yến</t>
  </si>
  <si>
    <t>Tống Huỳnh Tuyết</t>
  </si>
  <si>
    <t>Đoàn Thị Cẩm</t>
  </si>
  <si>
    <t>Tạ Trần Quỳnh</t>
  </si>
  <si>
    <t>Thái Mỹ</t>
  </si>
  <si>
    <t>Nguyễn Mai Như</t>
  </si>
  <si>
    <t>Nguyễn Lam</t>
  </si>
  <si>
    <t>Nguyễn Thị Diễm</t>
  </si>
  <si>
    <t>Lê Thành</t>
  </si>
  <si>
    <t>Cao Minh</t>
  </si>
  <si>
    <t>Nguyễn Lệ Cẩm</t>
  </si>
  <si>
    <t>Trương Văn</t>
  </si>
  <si>
    <t>Hứa Thị Kim</t>
  </si>
  <si>
    <t>Trần Nguyễn Đan</t>
  </si>
  <si>
    <t>Phạm Thị Thu</t>
  </si>
  <si>
    <t>Phan Thị Kiều</t>
  </si>
  <si>
    <t>Phan Quỳnh</t>
  </si>
  <si>
    <t>Nguyễn Hải</t>
  </si>
  <si>
    <t>Lương Thúy</t>
  </si>
  <si>
    <t>Trần Thị Thu</t>
  </si>
  <si>
    <t>Phạm Sơn</t>
  </si>
  <si>
    <t>0750110050</t>
  </si>
  <si>
    <t>0750110051</t>
  </si>
  <si>
    <t>0750110052</t>
  </si>
  <si>
    <t>0750110053</t>
  </si>
  <si>
    <t>0750110054</t>
  </si>
  <si>
    <t>0750110055</t>
  </si>
  <si>
    <t>0750110056</t>
  </si>
  <si>
    <t>0750110057</t>
  </si>
  <si>
    <t>0750110058</t>
  </si>
  <si>
    <t>0750110059</t>
  </si>
  <si>
    <t>0750110060</t>
  </si>
  <si>
    <t>0750110061</t>
  </si>
  <si>
    <t>0750110062</t>
  </si>
  <si>
    <t>0750110063</t>
  </si>
  <si>
    <t>0750110064</t>
  </si>
  <si>
    <t>0750110065</t>
  </si>
  <si>
    <t>0750110066</t>
  </si>
  <si>
    <t>0750110067</t>
  </si>
  <si>
    <t>0750110068</t>
  </si>
  <si>
    <t>0750110069</t>
  </si>
  <si>
    <t>0750110070</t>
  </si>
  <si>
    <t>0750110071</t>
  </si>
  <si>
    <t>0750110072</t>
  </si>
  <si>
    <t>0750110073</t>
  </si>
  <si>
    <t>0750110074</t>
  </si>
  <si>
    <t>0750110075</t>
  </si>
  <si>
    <t>0750110076</t>
  </si>
  <si>
    <t>0750110077</t>
  </si>
  <si>
    <t>0750110078</t>
  </si>
  <si>
    <t>0750110079</t>
  </si>
  <si>
    <t>0750110080</t>
  </si>
  <si>
    <t>0750110081</t>
  </si>
  <si>
    <t>0750110082</t>
  </si>
  <si>
    <t>0750110083</t>
  </si>
  <si>
    <t>0750110084</t>
  </si>
  <si>
    <t>0750110085</t>
  </si>
  <si>
    <t>0750110086</t>
  </si>
  <si>
    <t>0750110087</t>
  </si>
  <si>
    <t>0750110088</t>
  </si>
  <si>
    <t>0750110089</t>
  </si>
  <si>
    <t>0750110090</t>
  </si>
  <si>
    <t>0750110091</t>
  </si>
  <si>
    <t>0750110092</t>
  </si>
  <si>
    <t>0750110093</t>
  </si>
  <si>
    <t>0750110094</t>
  </si>
  <si>
    <t>0750110095</t>
  </si>
  <si>
    <t>0750110096</t>
  </si>
  <si>
    <t>0750110097</t>
  </si>
  <si>
    <t>Đới Thị Ngọc</t>
  </si>
  <si>
    <t>Ánh</t>
  </si>
  <si>
    <t>Tôn Hoàng Gia</t>
  </si>
  <si>
    <t>Nguyễn Thị</t>
  </si>
  <si>
    <t>Bùi Tấn</t>
  </si>
  <si>
    <t>Phan Thành</t>
  </si>
  <si>
    <t>Trương Thị</t>
  </si>
  <si>
    <t>Nguyễn Thị Thái</t>
  </si>
  <si>
    <t>Nguyễn Dương Chi</t>
  </si>
  <si>
    <t>Đinh Thị Lệ</t>
  </si>
  <si>
    <t>Huỳnh Ngọc Kim</t>
  </si>
  <si>
    <t>Nguyễn Võ Ngọc</t>
  </si>
  <si>
    <t>Hiệp</t>
  </si>
  <si>
    <t>Nguyễn Trần Chí</t>
  </si>
  <si>
    <t>Trắc Vĩnh</t>
  </si>
  <si>
    <t>Nguyễn Ngọc Phương</t>
  </si>
  <si>
    <t>Nguyễn Ngọc Thanh</t>
  </si>
  <si>
    <t>Trần Văn</t>
  </si>
  <si>
    <t>Trương Thị Tú</t>
  </si>
  <si>
    <t>Nguyễn Ngọc Hồng</t>
  </si>
  <si>
    <t>Mai</t>
  </si>
  <si>
    <t>Nguyễn Thị Phương</t>
  </si>
  <si>
    <t>Vũ Thị Kim</t>
  </si>
  <si>
    <t>Đỗ Ngọc Thảo</t>
  </si>
  <si>
    <t>Trần Thiện Cao</t>
  </si>
  <si>
    <t>Võ Thị</t>
  </si>
  <si>
    <t>Phạm Thị Hằng</t>
  </si>
  <si>
    <t>Ni</t>
  </si>
  <si>
    <t>Nguyễn Ngọc Mỹ</t>
  </si>
  <si>
    <t>Phan Thị Hồng</t>
  </si>
  <si>
    <t>Đoàn Nguyễn Liên</t>
  </si>
  <si>
    <t>Nguyễn Thị Hạ</t>
  </si>
  <si>
    <t>Rồng</t>
  </si>
  <si>
    <t>Huỳnh Phúc</t>
  </si>
  <si>
    <t>San</t>
  </si>
  <si>
    <t>Nguyễn Vi</t>
  </si>
  <si>
    <t>Trần Thị Phương</t>
  </si>
  <si>
    <t>Vũ Phương</t>
  </si>
  <si>
    <t>Phạm Phương</t>
  </si>
  <si>
    <t>Nguyễn Trường</t>
  </si>
  <si>
    <t>Thọ</t>
  </si>
  <si>
    <t>Bùi Mai Hoài</t>
  </si>
  <si>
    <t>Thương</t>
  </si>
  <si>
    <t>Nguyễn Thị Hoài</t>
  </si>
  <si>
    <t>Tạ Thị</t>
  </si>
  <si>
    <t>Nguyễn Thúy Nhật</t>
  </si>
  <si>
    <t>Thuyên</t>
  </si>
  <si>
    <t>Châu Võ Thu</t>
  </si>
  <si>
    <t>Trương Thị Thu</t>
  </si>
  <si>
    <t>Đỗ Thị Thanh</t>
  </si>
  <si>
    <t>Tú</t>
  </si>
  <si>
    <t>Phạm Hoàng</t>
  </si>
  <si>
    <t>Tuân</t>
  </si>
  <si>
    <t>Trần Thị Hạnh</t>
  </si>
  <si>
    <t>07ĐH_KTTN2</t>
  </si>
  <si>
    <t>07ĐH_KTTN1</t>
  </si>
  <si>
    <t>07ĐH_QLTN1</t>
  </si>
  <si>
    <t>Lê Văn</t>
  </si>
  <si>
    <t>Chiến</t>
  </si>
  <si>
    <t>Trần Công</t>
  </si>
  <si>
    <t>Đinh Quang</t>
  </si>
  <si>
    <t>Hồ Đức</t>
  </si>
  <si>
    <t>Thái Công</t>
  </si>
  <si>
    <t>Vũ Hữu Trùng</t>
  </si>
  <si>
    <t>Võ Hữu</t>
  </si>
  <si>
    <t>Nguyễn Phan Hoài</t>
  </si>
  <si>
    <t>Đào Thị Mỹ</t>
  </si>
  <si>
    <t>Hạnh</t>
  </si>
  <si>
    <t>Nguyễn Vĩnh</t>
  </si>
  <si>
    <t>Hoàng</t>
  </si>
  <si>
    <t>Nguyễn Huy</t>
  </si>
  <si>
    <t>Lê Nhật</t>
  </si>
  <si>
    <t>Đỗ Thế Gia</t>
  </si>
  <si>
    <t>Nguyễn Hoàng Thiên</t>
  </si>
  <si>
    <t>La Nguyễn Đăng</t>
  </si>
  <si>
    <t>Hà Trung</t>
  </si>
  <si>
    <t>Kiên</t>
  </si>
  <si>
    <t>Võ Thị Thanh</t>
  </si>
  <si>
    <t>Kiều</t>
  </si>
  <si>
    <t>Trần Lê</t>
  </si>
  <si>
    <t>Điểu</t>
  </si>
  <si>
    <t>La</t>
  </si>
  <si>
    <t>Phạm Vĩnh</t>
  </si>
  <si>
    <t>Trần Khoa</t>
  </si>
  <si>
    <t>Hồ Văn</t>
  </si>
  <si>
    <t>Lực</t>
  </si>
  <si>
    <t>Mi</t>
  </si>
  <si>
    <t>Đào Lê</t>
  </si>
  <si>
    <t>Phan Kim</t>
  </si>
  <si>
    <t>Nhàn</t>
  </si>
  <si>
    <t>Huỳnh Tấn</t>
  </si>
  <si>
    <t>Nguyễn Trung</t>
  </si>
  <si>
    <t>Lê Hoàng</t>
  </si>
  <si>
    <t>Trần Vương Đình</t>
  </si>
  <si>
    <t>Phạm Hà Mỹ</t>
  </si>
  <si>
    <t>Nguyễn Thới</t>
  </si>
  <si>
    <t>Lê Thị Mỹ</t>
  </si>
  <si>
    <t>Phạm Thị Huyền</t>
  </si>
  <si>
    <t>Trân</t>
  </si>
  <si>
    <t>Nguyễn Đặng Minh</t>
  </si>
  <si>
    <t>Triết</t>
  </si>
  <si>
    <t>Nguyễn Hoàng Minh</t>
  </si>
  <si>
    <t>Ngô Quang</t>
  </si>
  <si>
    <t>Lê Xuân</t>
  </si>
  <si>
    <t>Trần Hoàng</t>
  </si>
  <si>
    <t>Phạm Thế</t>
  </si>
  <si>
    <t>Vui</t>
  </si>
  <si>
    <t>Trần Nguyễn Thúy</t>
  </si>
  <si>
    <t>0750090001</t>
  </si>
  <si>
    <t>0750090002</t>
  </si>
  <si>
    <t>0750090003</t>
  </si>
  <si>
    <t>0750090004</t>
  </si>
  <si>
    <t>0750090005</t>
  </si>
  <si>
    <t>0750090006</t>
  </si>
  <si>
    <t>0750090007</t>
  </si>
  <si>
    <t>0750090008</t>
  </si>
  <si>
    <t>0750090009</t>
  </si>
  <si>
    <t>0750090010</t>
  </si>
  <si>
    <t>0750090011</t>
  </si>
  <si>
    <t>0750090012</t>
  </si>
  <si>
    <t>0750090013</t>
  </si>
  <si>
    <t>0750090014</t>
  </si>
  <si>
    <t>0750090015</t>
  </si>
  <si>
    <t>0750090016</t>
  </si>
  <si>
    <t>0750090017</t>
  </si>
  <si>
    <t>0750090018</t>
  </si>
  <si>
    <t>0750090019</t>
  </si>
  <si>
    <t>0750090020</t>
  </si>
  <si>
    <t>0750090021</t>
  </si>
  <si>
    <t>0750090022</t>
  </si>
  <si>
    <t>0750090023</t>
  </si>
  <si>
    <t>0750090024</t>
  </si>
  <si>
    <t>0750090025</t>
  </si>
  <si>
    <t>0750090026</t>
  </si>
  <si>
    <t>0750090027</t>
  </si>
  <si>
    <t>0750090028</t>
  </si>
  <si>
    <t>0750090029</t>
  </si>
  <si>
    <t>0750090030</t>
  </si>
  <si>
    <t>0750090031</t>
  </si>
  <si>
    <t>0750090032</t>
  </si>
  <si>
    <t>0750090033</t>
  </si>
  <si>
    <t>0750090034</t>
  </si>
  <si>
    <t>0750090035</t>
  </si>
  <si>
    <t>0750090036</t>
  </si>
  <si>
    <t>0750090037</t>
  </si>
  <si>
    <t>0750090038</t>
  </si>
  <si>
    <t>0750090039</t>
  </si>
  <si>
    <t>0750090040</t>
  </si>
  <si>
    <t>0750090041</t>
  </si>
  <si>
    <t>0750090042</t>
  </si>
  <si>
    <t>0750090043</t>
  </si>
  <si>
    <t>0750090044</t>
  </si>
  <si>
    <t>0750090045</t>
  </si>
  <si>
    <t>0750090046</t>
  </si>
  <si>
    <t>0750090047</t>
  </si>
  <si>
    <t>0750090048</t>
  </si>
  <si>
    <t>0750090049</t>
  </si>
  <si>
    <t>0750090050</t>
  </si>
  <si>
    <t>0750090051</t>
  </si>
  <si>
    <t>07ĐH_QTKD1</t>
  </si>
  <si>
    <t>Lâm Khiết</t>
  </si>
  <si>
    <t>Bùi Nguyễn Đức</t>
  </si>
  <si>
    <t>Trần Kim</t>
  </si>
  <si>
    <t>Lê Hồng</t>
  </si>
  <si>
    <t>Điệp</t>
  </si>
  <si>
    <t>Lê Thị Thu</t>
  </si>
  <si>
    <t>Giang</t>
  </si>
  <si>
    <t>Trương Thanh</t>
  </si>
  <si>
    <t>Hảo</t>
  </si>
  <si>
    <t>Dương Thanh</t>
  </si>
  <si>
    <t>Hồng</t>
  </si>
  <si>
    <t>Trần Thị Diễm</t>
  </si>
  <si>
    <t>Đinh Thị Khánh</t>
  </si>
  <si>
    <t>Trần Quốc</t>
  </si>
  <si>
    <t>Khánh</t>
  </si>
  <si>
    <t>Trương Lê Mỹ</t>
  </si>
  <si>
    <t>Bùi Duy</t>
  </si>
  <si>
    <t>Huỳnh Thị Ngọc</t>
  </si>
  <si>
    <t>Phạm Thùy</t>
  </si>
  <si>
    <t>Lương Thị Bích</t>
  </si>
  <si>
    <t>Trần Thị Phước</t>
  </si>
  <si>
    <t>Trần Nhật</t>
  </si>
  <si>
    <t>Nguyễn Văn Hoài</t>
  </si>
  <si>
    <t>Nguyễn Ngọc Tuyết</t>
  </si>
  <si>
    <t>Nguyễn Thái Phương</t>
  </si>
  <si>
    <t>Phan Thị Yến</t>
  </si>
  <si>
    <t>Quách Hồng</t>
  </si>
  <si>
    <t>Quách Tâm</t>
  </si>
  <si>
    <t>Trần Tố</t>
  </si>
  <si>
    <t>Trần Thị Hồng</t>
  </si>
  <si>
    <t>Lạc Phương</t>
  </si>
  <si>
    <t>Quỳnh</t>
  </si>
  <si>
    <t>Sa</t>
  </si>
  <si>
    <t>Ngô Hồng</t>
  </si>
  <si>
    <t>Sơn</t>
  </si>
  <si>
    <t>Dương Lê Thanh</t>
  </si>
  <si>
    <t>Võ Thanh</t>
  </si>
  <si>
    <t>Thắng</t>
  </si>
  <si>
    <t>Nguyễn Hồng</t>
  </si>
  <si>
    <t>Hồ Anh</t>
  </si>
  <si>
    <t>Thơ</t>
  </si>
  <si>
    <t>Nguyễn Hoàng Anh</t>
  </si>
  <si>
    <t>Cao Thị Thanh</t>
  </si>
  <si>
    <t>Lý Trịnh Ngọc</t>
  </si>
  <si>
    <t>Phạm Nguyễn Đoan</t>
  </si>
  <si>
    <t>Tô Ngọc</t>
  </si>
  <si>
    <t>Nguyễn Thị Thanh</t>
  </si>
  <si>
    <t>Trúc</t>
  </si>
  <si>
    <t>Nguyễn Huỳnh</t>
  </si>
  <si>
    <t>Phạm Thanh</t>
  </si>
  <si>
    <t>Tuyền</t>
  </si>
  <si>
    <t>Phan Thị Minh</t>
  </si>
  <si>
    <t>Yến</t>
  </si>
  <si>
    <t>07ĐH_QLTKD2</t>
  </si>
  <si>
    <t>Thái Thúy</t>
  </si>
  <si>
    <t>Trần Thị Minh</t>
  </si>
  <si>
    <t>Hồ Thị</t>
  </si>
  <si>
    <t>Đặng Thị Hiền</t>
  </si>
  <si>
    <t>Diệu</t>
  </si>
  <si>
    <t>Nguyễn Thị Mỹ</t>
  </si>
  <si>
    <t>Lê Tấn</t>
  </si>
  <si>
    <t>Nguyễn Minh Thiên</t>
  </si>
  <si>
    <t>Trần Thị Ngọc</t>
  </si>
  <si>
    <t>Nguyễn Hoàng Trọng</t>
  </si>
  <si>
    <t>Huỳnh Hồng</t>
  </si>
  <si>
    <t>Nguyễn Trương Gia</t>
  </si>
  <si>
    <t>Lê Quốc</t>
  </si>
  <si>
    <t>Đặng Hoàng</t>
  </si>
  <si>
    <t>Liêm</t>
  </si>
  <si>
    <t>Phạm Hoàng Ái</t>
  </si>
  <si>
    <t>Phạm Thị Thùy</t>
  </si>
  <si>
    <t>Hoàng Khánh</t>
  </si>
  <si>
    <t>Vương Khánh</t>
  </si>
  <si>
    <t>Đào Văn</t>
  </si>
  <si>
    <t>Nguyễn Thị Thùy</t>
  </si>
  <si>
    <t>Hoàng Thị Thanh</t>
  </si>
  <si>
    <t>Lê Đinh Như</t>
  </si>
  <si>
    <t>Bùi Thị</t>
  </si>
  <si>
    <t>Nhật</t>
  </si>
  <si>
    <t>Trần Phú</t>
  </si>
  <si>
    <t>Vương Tấn</t>
  </si>
  <si>
    <t>Bùi Kiến</t>
  </si>
  <si>
    <t>Quốc</t>
  </si>
  <si>
    <t>Châu Ngọc Phương</t>
  </si>
  <si>
    <t>Ngô Trần Công</t>
  </si>
  <si>
    <t>Tạng</t>
  </si>
  <si>
    <t>Trịnh Thị Thu</t>
  </si>
  <si>
    <t>Nguyễn Nguyên</t>
  </si>
  <si>
    <t>Nguyễn Hồ Thạch</t>
  </si>
  <si>
    <t>Nguyễn Ngọc Đăng</t>
  </si>
  <si>
    <t>Thi</t>
  </si>
  <si>
    <t>Thoại</t>
  </si>
  <si>
    <t>Trần Anh</t>
  </si>
  <si>
    <t>Lê Võ Quỳnh</t>
  </si>
  <si>
    <t>Phạm Thị</t>
  </si>
  <si>
    <t>Nguyễn Hoàng Kim</t>
  </si>
  <si>
    <t>Đỗ Thị Ngọc</t>
  </si>
  <si>
    <t>Đặng Thị Huyền</t>
  </si>
  <si>
    <t>Mã Minh</t>
  </si>
  <si>
    <t>Triều</t>
  </si>
  <si>
    <t>Vũ Thị</t>
  </si>
  <si>
    <t>Vân</t>
  </si>
  <si>
    <t>Hoàng Thị Yến</t>
  </si>
  <si>
    <t>Lê Tùng</t>
  </si>
  <si>
    <t>Ngô Nhật Phương</t>
  </si>
  <si>
    <t>Hà Trần Tường</t>
  </si>
  <si>
    <t>Trần Vũ Tường</t>
  </si>
  <si>
    <t>Hà Mỹ</t>
  </si>
  <si>
    <t>0750090052</t>
  </si>
  <si>
    <t>0750090053</t>
  </si>
  <si>
    <t>0750090054</t>
  </si>
  <si>
    <t>0750090055</t>
  </si>
  <si>
    <t>0750090056</t>
  </si>
  <si>
    <t>0750090057</t>
  </si>
  <si>
    <t>0750090058</t>
  </si>
  <si>
    <t>0750090059</t>
  </si>
  <si>
    <t>0750090060</t>
  </si>
  <si>
    <t>0750090061</t>
  </si>
  <si>
    <t>0750090062</t>
  </si>
  <si>
    <t>0750090063</t>
  </si>
  <si>
    <t>0750090064</t>
  </si>
  <si>
    <t>0750090065</t>
  </si>
  <si>
    <t>0750090066</t>
  </si>
  <si>
    <t>0750090067</t>
  </si>
  <si>
    <t>0750090068</t>
  </si>
  <si>
    <t>0750090069</t>
  </si>
  <si>
    <t>0750090070</t>
  </si>
  <si>
    <t>0750090071</t>
  </si>
  <si>
    <t>0750090072</t>
  </si>
  <si>
    <t>0750090073</t>
  </si>
  <si>
    <t>0750090074</t>
  </si>
  <si>
    <t>0750090075</t>
  </si>
  <si>
    <t>0750090076</t>
  </si>
  <si>
    <t>0750090077</t>
  </si>
  <si>
    <t>0750090078</t>
  </si>
  <si>
    <t>0750090079</t>
  </si>
  <si>
    <t>0750090080</t>
  </si>
  <si>
    <t>0750090081</t>
  </si>
  <si>
    <t>0750090082</t>
  </si>
  <si>
    <t>0750090083</t>
  </si>
  <si>
    <t>0750090084</t>
  </si>
  <si>
    <t>0750090085</t>
  </si>
  <si>
    <t>0750090086</t>
  </si>
  <si>
    <t>0750090087</t>
  </si>
  <si>
    <t>0750090088</t>
  </si>
  <si>
    <t>0750090089</t>
  </si>
  <si>
    <t>0750090090</t>
  </si>
  <si>
    <t>0750090091</t>
  </si>
  <si>
    <t>0750090092</t>
  </si>
  <si>
    <t>0750090093</t>
  </si>
  <si>
    <t>0750090094</t>
  </si>
  <si>
    <t>0750090095</t>
  </si>
  <si>
    <t>0750090096</t>
  </si>
  <si>
    <t>0750090097</t>
  </si>
  <si>
    <t>0750090098</t>
  </si>
  <si>
    <t>0750090099</t>
  </si>
  <si>
    <t>0750090100</t>
  </si>
  <si>
    <t>0750090101</t>
  </si>
  <si>
    <t xml:space="preserve">Đỗ Chí </t>
  </si>
  <si>
    <t>Công</t>
  </si>
  <si>
    <t>0650090050</t>
  </si>
  <si>
    <t>07ĐH_QLTN3</t>
  </si>
  <si>
    <t>07ĐH_QLTN4</t>
  </si>
  <si>
    <t>0750120099</t>
  </si>
  <si>
    <t>0750120100</t>
  </si>
  <si>
    <t>0750120101</t>
  </si>
  <si>
    <t>0750120102</t>
  </si>
  <si>
    <t>0750120103</t>
  </si>
  <si>
    <t>0750120104</t>
  </si>
  <si>
    <t>0750120105</t>
  </si>
  <si>
    <t>0750120106</t>
  </si>
  <si>
    <t>0750120107</t>
  </si>
  <si>
    <t>0750120108</t>
  </si>
  <si>
    <t>0750120109</t>
  </si>
  <si>
    <t>0750120110</t>
  </si>
  <si>
    <t>0750120111</t>
  </si>
  <si>
    <t>0750120112</t>
  </si>
  <si>
    <t>0750120113</t>
  </si>
  <si>
    <t>0750120114</t>
  </si>
  <si>
    <t>0750120115</t>
  </si>
  <si>
    <t>0750120116</t>
  </si>
  <si>
    <t>0750120117</t>
  </si>
  <si>
    <t>0750120118</t>
  </si>
  <si>
    <t>0750120119</t>
  </si>
  <si>
    <t>0750120120</t>
  </si>
  <si>
    <t>0750120121</t>
  </si>
  <si>
    <t>0750120122</t>
  </si>
  <si>
    <t>0750120123</t>
  </si>
  <si>
    <t>0750120124</t>
  </si>
  <si>
    <t>0750120125</t>
  </si>
  <si>
    <t>0750120126</t>
  </si>
  <si>
    <t>0750120127</t>
  </si>
  <si>
    <t>0750120128</t>
  </si>
  <si>
    <t>0750120129</t>
  </si>
  <si>
    <t>0750120130</t>
  </si>
  <si>
    <t>0750120131</t>
  </si>
  <si>
    <t>0750120132</t>
  </si>
  <si>
    <t>0750120133</t>
  </si>
  <si>
    <t>0750120134</t>
  </si>
  <si>
    <t>0750120135</t>
  </si>
  <si>
    <t>0750120136</t>
  </si>
  <si>
    <t>0750120137</t>
  </si>
  <si>
    <t>0750120138</t>
  </si>
  <si>
    <t>0750120139</t>
  </si>
  <si>
    <t>0750120140</t>
  </si>
  <si>
    <t>0750120141</t>
  </si>
  <si>
    <t>0750120142</t>
  </si>
  <si>
    <t>0750120143</t>
  </si>
  <si>
    <t>0750120144</t>
  </si>
  <si>
    <t>0750120145</t>
  </si>
  <si>
    <t>Hồ Tấn</t>
  </si>
  <si>
    <t>Bùi Tuấn</t>
  </si>
  <si>
    <t>Ân</t>
  </si>
  <si>
    <t>Hồng Nguyễn Ngọc</t>
  </si>
  <si>
    <t>Phạm Hùng</t>
  </si>
  <si>
    <t>Huỳnh Trần</t>
  </si>
  <si>
    <t>Phan Hoài</t>
  </si>
  <si>
    <t>Dung</t>
  </si>
  <si>
    <t>Đỗ Thùy</t>
  </si>
  <si>
    <t>Vũ Trần Phát</t>
  </si>
  <si>
    <t>Lý Ngọc Thúy</t>
  </si>
  <si>
    <t>Giao</t>
  </si>
  <si>
    <t>Nguyễn Như</t>
  </si>
  <si>
    <t>Trần Thị Bích</t>
  </si>
  <si>
    <t>Thạch Thanh</t>
  </si>
  <si>
    <t>Bùi Thanh</t>
  </si>
  <si>
    <t>Nguyễn Hoàng Phương</t>
  </si>
  <si>
    <t>Tạ Ngọc Mỹ</t>
  </si>
  <si>
    <t>Nhan Tấn</t>
  </si>
  <si>
    <t>Trương Minh</t>
  </si>
  <si>
    <t>Lợi</t>
  </si>
  <si>
    <t>Kim Việt</t>
  </si>
  <si>
    <t>Võ Hoàng</t>
  </si>
  <si>
    <t>Nguyễn Hiếu</t>
  </si>
  <si>
    <t>Nghi</t>
  </si>
  <si>
    <t>Phạm Hữu</t>
  </si>
  <si>
    <t>Nghĩa</t>
  </si>
  <si>
    <t>Phạm Ngọc Hồng</t>
  </si>
  <si>
    <t>Dương Trí</t>
  </si>
  <si>
    <t>Nguyện</t>
  </si>
  <si>
    <t>Phan Nguyễn Kiều</t>
  </si>
  <si>
    <t>Lê Thị Bé</t>
  </si>
  <si>
    <t>Hồ Cẩm</t>
  </si>
  <si>
    <t>Nhung</t>
  </si>
  <si>
    <t>Võ Thị Kiều</t>
  </si>
  <si>
    <t>Oanh</t>
  </si>
  <si>
    <t>Khưu Hoàng</t>
  </si>
  <si>
    <t>Nguyễn Phan Hòa</t>
  </si>
  <si>
    <t>Thuận</t>
  </si>
  <si>
    <t>Nguyễn Thị Kiều</t>
  </si>
  <si>
    <t>Nguyễn Phạm Trường</t>
  </si>
  <si>
    <t>Toản</t>
  </si>
  <si>
    <t>Võ Ngọc Bảo</t>
  </si>
  <si>
    <t>Lê Bảo</t>
  </si>
  <si>
    <t>Lê Thị Minh</t>
  </si>
  <si>
    <t>Huỳnh Thanh</t>
  </si>
  <si>
    <t>Nguyễn Hồng Trúc</t>
  </si>
  <si>
    <t>Tuyên</t>
  </si>
  <si>
    <t>Huỳnh Ngọc Yến</t>
  </si>
  <si>
    <t>0750120146</t>
  </si>
  <si>
    <t>0750120147</t>
  </si>
  <si>
    <t>0750120148</t>
  </si>
  <si>
    <t>0750120149</t>
  </si>
  <si>
    <t>0750120150</t>
  </si>
  <si>
    <t>0750120151</t>
  </si>
  <si>
    <t>0750120152</t>
  </si>
  <si>
    <t>0750120153</t>
  </si>
  <si>
    <t>0750120154</t>
  </si>
  <si>
    <t>0750120155</t>
  </si>
  <si>
    <t>0750120156</t>
  </si>
  <si>
    <t>0750120157</t>
  </si>
  <si>
    <t>0750120158</t>
  </si>
  <si>
    <t>0750120159</t>
  </si>
  <si>
    <t>0750120160</t>
  </si>
  <si>
    <t>0750120161</t>
  </si>
  <si>
    <t>0750120162</t>
  </si>
  <si>
    <t>0750120163</t>
  </si>
  <si>
    <t>0750120164</t>
  </si>
  <si>
    <t>0750120165</t>
  </si>
  <si>
    <t>0750120166</t>
  </si>
  <si>
    <t>0750120167</t>
  </si>
  <si>
    <t>0750120168</t>
  </si>
  <si>
    <t>0750120169</t>
  </si>
  <si>
    <t>0750120170</t>
  </si>
  <si>
    <t>0750120171</t>
  </si>
  <si>
    <t>0750120172</t>
  </si>
  <si>
    <t>0750120173</t>
  </si>
  <si>
    <t>0750120174</t>
  </si>
  <si>
    <t>0750120175</t>
  </si>
  <si>
    <t>0750120176</t>
  </si>
  <si>
    <t>0750120177</t>
  </si>
  <si>
    <t>0750120178</t>
  </si>
  <si>
    <t>0750120179</t>
  </si>
  <si>
    <t>0750120180</t>
  </si>
  <si>
    <t>0750120181</t>
  </si>
  <si>
    <t>0750120182</t>
  </si>
  <si>
    <t>0750120183</t>
  </si>
  <si>
    <t>0750120184</t>
  </si>
  <si>
    <t>0750120185</t>
  </si>
  <si>
    <t>0750120186</t>
  </si>
  <si>
    <t>0750120187</t>
  </si>
  <si>
    <t>0750120188</t>
  </si>
  <si>
    <t>0750120189</t>
  </si>
  <si>
    <t>0750120190</t>
  </si>
  <si>
    <t>0750120191</t>
  </si>
  <si>
    <t>0750120192</t>
  </si>
  <si>
    <t>0750120193</t>
  </si>
  <si>
    <t>Hà Thị Vân</t>
  </si>
  <si>
    <t>Phạm Thị Hồng</t>
  </si>
  <si>
    <t>Hứa Hồng</t>
  </si>
  <si>
    <t>Cẩm</t>
  </si>
  <si>
    <t>Trần Huỳnh</t>
  </si>
  <si>
    <t>Chiêu</t>
  </si>
  <si>
    <t>Nguyễn Thị  Ngọc</t>
  </si>
  <si>
    <t>Hường</t>
  </si>
  <si>
    <t>Lê Thị Thanh</t>
  </si>
  <si>
    <t>Nguyễn Thị Bích</t>
  </si>
  <si>
    <t>Phạm Nguyên</t>
  </si>
  <si>
    <t>Huỳnh Võ Quang</t>
  </si>
  <si>
    <t>Đào Tú</t>
  </si>
  <si>
    <t>Trương Tấn</t>
  </si>
  <si>
    <t>Lượng</t>
  </si>
  <si>
    <t>Tô  Kim</t>
  </si>
  <si>
    <t>Phạm Thị Kiều</t>
  </si>
  <si>
    <t>Phùng Thị Hồng</t>
  </si>
  <si>
    <t>Nhiên</t>
  </si>
  <si>
    <t>Nguyễn Mai Hoàng</t>
  </si>
  <si>
    <t>Lê Đăng</t>
  </si>
  <si>
    <t>Hứa Minh</t>
  </si>
  <si>
    <t>Quang</t>
  </si>
  <si>
    <t>Lâm Thị Thanh</t>
  </si>
  <si>
    <t>Mai Thị Thu</t>
  </si>
  <si>
    <t>Nguyễn Thị Mộng</t>
  </si>
  <si>
    <t>Đoàn Văn Phi</t>
  </si>
  <si>
    <t>Bùi Hữu</t>
  </si>
  <si>
    <t>Huỳnh Thị Thu</t>
  </si>
  <si>
    <t>Huỳnh Trần Tấn</t>
  </si>
  <si>
    <t>Thiện</t>
  </si>
  <si>
    <t>Nguyễn Hoàng Đức</t>
  </si>
  <si>
    <t>Huỳnh Nguyễn Hưng</t>
  </si>
  <si>
    <t>Ngô Anh</t>
  </si>
  <si>
    <t>Tạ Thị Hoài</t>
  </si>
  <si>
    <t>Bùi Văn</t>
  </si>
  <si>
    <t>Lê Thị Tú</t>
  </si>
  <si>
    <t>Toàn</t>
  </si>
  <si>
    <t>Trần Thị Quế</t>
  </si>
  <si>
    <t>Nguyễn Thị Bảo</t>
  </si>
  <si>
    <t>Nguyên Xuân</t>
  </si>
  <si>
    <t>Phan Phương</t>
  </si>
  <si>
    <t>Võ Ngọc</t>
  </si>
  <si>
    <t>Tuyền</t>
  </si>
  <si>
    <t>Tuyết</t>
  </si>
  <si>
    <t>Nguyễn Hữu Tường</t>
  </si>
  <si>
    <t>Lưu Ngọc Khánh</t>
  </si>
  <si>
    <t>Hàng Tường</t>
  </si>
  <si>
    <t>Phạm Nguyễn Hoàng</t>
  </si>
  <si>
    <t>07ĐH_QLĐĐ5</t>
  </si>
  <si>
    <t>0750040212</t>
  </si>
  <si>
    <t>0750040213</t>
  </si>
  <si>
    <t>0750040214</t>
  </si>
  <si>
    <t>0750040215</t>
  </si>
  <si>
    <t>0750040216</t>
  </si>
  <si>
    <t>0750040217</t>
  </si>
  <si>
    <t>0750040218</t>
  </si>
  <si>
    <t>0750040219</t>
  </si>
  <si>
    <t>0750040220</t>
  </si>
  <si>
    <t>0750040221</t>
  </si>
  <si>
    <t>0750040222</t>
  </si>
  <si>
    <t>0750040223</t>
  </si>
  <si>
    <t>0750040224</t>
  </si>
  <si>
    <t>0750040225</t>
  </si>
  <si>
    <t>0750040226</t>
  </si>
  <si>
    <t>0750040227</t>
  </si>
  <si>
    <t>0750040228</t>
  </si>
  <si>
    <t>0750040229</t>
  </si>
  <si>
    <t>0750040230</t>
  </si>
  <si>
    <t>0750040231</t>
  </si>
  <si>
    <t>0750040232</t>
  </si>
  <si>
    <t>0750040233</t>
  </si>
  <si>
    <t>0750040234</t>
  </si>
  <si>
    <t>0750040235</t>
  </si>
  <si>
    <t>0750040236</t>
  </si>
  <si>
    <t>0750040237</t>
  </si>
  <si>
    <t>0750040238</t>
  </si>
  <si>
    <t>0750040239</t>
  </si>
  <si>
    <t>0750040240</t>
  </si>
  <si>
    <t>0750040241</t>
  </si>
  <si>
    <t>0750040242</t>
  </si>
  <si>
    <t>0750040243</t>
  </si>
  <si>
    <t>0750040244</t>
  </si>
  <si>
    <t>0750040245</t>
  </si>
  <si>
    <t>0750040246</t>
  </si>
  <si>
    <t>0750040247</t>
  </si>
  <si>
    <t>0750040248</t>
  </si>
  <si>
    <t>0750040249</t>
  </si>
  <si>
    <t>0750040250</t>
  </si>
  <si>
    <t>0750040251</t>
  </si>
  <si>
    <t>0750040252</t>
  </si>
  <si>
    <t>0750040253</t>
  </si>
  <si>
    <t>0750040254</t>
  </si>
  <si>
    <t>0750040255</t>
  </si>
  <si>
    <t>0750040256</t>
  </si>
  <si>
    <t>0750040257</t>
  </si>
  <si>
    <t>0750040258</t>
  </si>
  <si>
    <t>0750040259</t>
  </si>
  <si>
    <t>0750040260</t>
  </si>
  <si>
    <t>0750040261</t>
  </si>
  <si>
    <t>0750040262</t>
  </si>
  <si>
    <t>0750040263</t>
  </si>
  <si>
    <t>0750040264</t>
  </si>
  <si>
    <t>0750040265</t>
  </si>
  <si>
    <t>0750040266</t>
  </si>
  <si>
    <t>Trần Thị Thúy</t>
  </si>
  <si>
    <t>Văn Thị Thảo</t>
  </si>
  <si>
    <t>Trần Thái</t>
  </si>
  <si>
    <t>Nguyễn Ngọc Quỳnh</t>
  </si>
  <si>
    <t>Nguyễn Huỳnh Gia</t>
  </si>
  <si>
    <t>Bùi Thị Kim</t>
  </si>
  <si>
    <t>Chi</t>
  </si>
  <si>
    <t>Chung</t>
  </si>
  <si>
    <t>NguyễN Văn</t>
  </si>
  <si>
    <t>Du</t>
  </si>
  <si>
    <t>Vũ Thị Thùy</t>
  </si>
  <si>
    <t>Đỗ Tấn</t>
  </si>
  <si>
    <t>Đại</t>
  </si>
  <si>
    <t>Lý Đỗ Hoàng</t>
  </si>
  <si>
    <t>Châu Hùng</t>
  </si>
  <si>
    <t>Hậu</t>
  </si>
  <si>
    <t>Trần Thị Nguyệt</t>
  </si>
  <si>
    <t>Huế</t>
  </si>
  <si>
    <t>Hà Song</t>
  </si>
  <si>
    <t>Hoàng Minh</t>
  </si>
  <si>
    <t>Huỳnh Quốc</t>
  </si>
  <si>
    <t>Mai Thanh</t>
  </si>
  <si>
    <t>Khang</t>
  </si>
  <si>
    <t>Khanh</t>
  </si>
  <si>
    <t>Lương Thị</t>
  </si>
  <si>
    <t>Lam</t>
  </si>
  <si>
    <t>Trần Hồng</t>
  </si>
  <si>
    <t>Phạm Phương Thảo</t>
  </si>
  <si>
    <t>Nguyễn Phúc Vĩnh</t>
  </si>
  <si>
    <t>Lý Thị Hồng</t>
  </si>
  <si>
    <t>Mẫn</t>
  </si>
  <si>
    <t>Đặng Phúc</t>
  </si>
  <si>
    <t>Nguyễn Trần Gia</t>
  </si>
  <si>
    <t>Sĩ Thanh</t>
  </si>
  <si>
    <t>Nguyễn Ngọc Trúc</t>
  </si>
  <si>
    <t>Hoàng Kiến</t>
  </si>
  <si>
    <t>Nguyễn Ngọc</t>
  </si>
  <si>
    <t>Nguyễn Lâm Thanh</t>
  </si>
  <si>
    <t>Cao Văn</t>
  </si>
  <si>
    <t>Thạnh</t>
  </si>
  <si>
    <t>Văn Thị Thanh</t>
  </si>
  <si>
    <t>Thơm</t>
  </si>
  <si>
    <t>Nguyễn Thị Anh</t>
  </si>
  <si>
    <t>Lê Gia Mỹ</t>
  </si>
  <si>
    <t>Thúy</t>
  </si>
  <si>
    <t>Lê Kim</t>
  </si>
  <si>
    <t>Nguyễn Thị Thảo</t>
  </si>
  <si>
    <t>Lê Phạm Trọng</t>
  </si>
  <si>
    <t>Trần Ngọc Phương</t>
  </si>
  <si>
    <t>Tạ Thị Mai</t>
  </si>
  <si>
    <t>Hồ Hoàng</t>
  </si>
  <si>
    <t>Đặng Nguyễn Nhật</t>
  </si>
  <si>
    <t>Tường</t>
  </si>
  <si>
    <t>Đặng Thanh</t>
  </si>
  <si>
    <t>Lê</t>
  </si>
  <si>
    <t>Trần Hà</t>
  </si>
  <si>
    <t>Bùi Nguyễn Tường</t>
  </si>
  <si>
    <t>0750120001</t>
  </si>
  <si>
    <t>0750120002</t>
  </si>
  <si>
    <t>0750120003</t>
  </si>
  <si>
    <t>0750120004</t>
  </si>
  <si>
    <t>0750120005</t>
  </si>
  <si>
    <t>0750120006</t>
  </si>
  <si>
    <t>0750120007</t>
  </si>
  <si>
    <t>0750120008</t>
  </si>
  <si>
    <t>0750120009</t>
  </si>
  <si>
    <t>0750120010</t>
  </si>
  <si>
    <t>0750120011</t>
  </si>
  <si>
    <t>0750120012</t>
  </si>
  <si>
    <t>0750120013</t>
  </si>
  <si>
    <t>0750120014</t>
  </si>
  <si>
    <t>0750120015</t>
  </si>
  <si>
    <t>0750120016</t>
  </si>
  <si>
    <t>0750120017</t>
  </si>
  <si>
    <t>0750120018</t>
  </si>
  <si>
    <t>0750120019</t>
  </si>
  <si>
    <t>0750120020</t>
  </si>
  <si>
    <t>0750120021</t>
  </si>
  <si>
    <t>0750120022</t>
  </si>
  <si>
    <t>0750120023</t>
  </si>
  <si>
    <t>0750120024</t>
  </si>
  <si>
    <t>0750120025</t>
  </si>
  <si>
    <t>0750120026</t>
  </si>
  <si>
    <t>0750120027</t>
  </si>
  <si>
    <t>0750120028</t>
  </si>
  <si>
    <t>0750120030</t>
  </si>
  <si>
    <t>0750120031</t>
  </si>
  <si>
    <t>0750120032</t>
  </si>
  <si>
    <t>0750120033</t>
  </si>
  <si>
    <t>0750120034</t>
  </si>
  <si>
    <t>0750120035</t>
  </si>
  <si>
    <t>0750120036</t>
  </si>
  <si>
    <t>0750120037</t>
  </si>
  <si>
    <t>0750120038</t>
  </si>
  <si>
    <t>0750120039</t>
  </si>
  <si>
    <t>0750120040</t>
  </si>
  <si>
    <t>0750120041</t>
  </si>
  <si>
    <t>0750120042</t>
  </si>
  <si>
    <t>0750120043</t>
  </si>
  <si>
    <t>0750120044</t>
  </si>
  <si>
    <t>0750120045</t>
  </si>
  <si>
    <t>0750120046</t>
  </si>
  <si>
    <t>0750120047</t>
  </si>
  <si>
    <t>0750120048</t>
  </si>
  <si>
    <t>0750120049</t>
  </si>
  <si>
    <t>0750120050</t>
  </si>
  <si>
    <t>Nguyễn Lan</t>
  </si>
  <si>
    <t>Nguyễn Thế</t>
  </si>
  <si>
    <t>Diễm</t>
  </si>
  <si>
    <t>Nguyễn Thùy</t>
  </si>
  <si>
    <t>Nguyễn Ngọc Thùy</t>
  </si>
  <si>
    <t>Nguyễn Trương Cẩm</t>
  </si>
  <si>
    <t>Đài</t>
  </si>
  <si>
    <t>Lê Trần Hải</t>
  </si>
  <si>
    <t>Đăng</t>
  </si>
  <si>
    <t>Trần Thành</t>
  </si>
  <si>
    <t>Đỗ Vinh</t>
  </si>
  <si>
    <t>Đường</t>
  </si>
  <si>
    <t>Bùi Huỳnh</t>
  </si>
  <si>
    <t>Phạm Trung</t>
  </si>
  <si>
    <t>Ngô Thu</t>
  </si>
  <si>
    <t>Nguyễn Lệ</t>
  </si>
  <si>
    <t>Nguyễn Kiều</t>
  </si>
  <si>
    <t>Nguyễn Quốc</t>
  </si>
  <si>
    <t>Khánh</t>
  </si>
  <si>
    <t>Nguyễn Huỳnh Đăng</t>
  </si>
  <si>
    <t>Bùi Phạm Mỹ</t>
  </si>
  <si>
    <t>Hồ Quang</t>
  </si>
  <si>
    <t>Nguyễn Trương Hoàng</t>
  </si>
  <si>
    <t>Mai Kim</t>
  </si>
  <si>
    <t>Đào Thị Tuyết</t>
  </si>
  <si>
    <t>Trần Thảo</t>
  </si>
  <si>
    <t>Mai Yến</t>
  </si>
  <si>
    <t>Long Dinh Ha</t>
  </si>
  <si>
    <t>Sâm</t>
  </si>
  <si>
    <t>Sỹ</t>
  </si>
  <si>
    <t>Trương Lê Thanh</t>
  </si>
  <si>
    <t>Hoàng Lương</t>
  </si>
  <si>
    <t>Phan Nguyễn Thu</t>
  </si>
  <si>
    <t>Võ Nguyễn Thuận</t>
  </si>
  <si>
    <t>Tùng</t>
  </si>
  <si>
    <t>Tiến</t>
  </si>
  <si>
    <t>Nguyễn Nhất</t>
  </si>
  <si>
    <t>Nguyễn Trí</t>
  </si>
  <si>
    <t>Nguyễn Ngọc Quế</t>
  </si>
  <si>
    <t>Huỳnh Ngọc</t>
  </si>
  <si>
    <t>Trịnh Văn</t>
  </si>
  <si>
    <t>Vương</t>
  </si>
  <si>
    <t>Phạm Thị Tường</t>
  </si>
  <si>
    <t>Ý</t>
  </si>
  <si>
    <t>0750120051</t>
  </si>
  <si>
    <t>0750120052</t>
  </si>
  <si>
    <t>0750120053</t>
  </si>
  <si>
    <t>0750120054</t>
  </si>
  <si>
    <t>0750120055</t>
  </si>
  <si>
    <t>0750120056</t>
  </si>
  <si>
    <t>0750120057</t>
  </si>
  <si>
    <t>0750120058</t>
  </si>
  <si>
    <t>0750120059</t>
  </si>
  <si>
    <t>0750120060</t>
  </si>
  <si>
    <t>0750120061</t>
  </si>
  <si>
    <t>0750120062</t>
  </si>
  <si>
    <t>0750120063</t>
  </si>
  <si>
    <t>0750120064</t>
  </si>
  <si>
    <t>0750120065</t>
  </si>
  <si>
    <t>0750120066</t>
  </si>
  <si>
    <t>0750120067</t>
  </si>
  <si>
    <t>0750120068</t>
  </si>
  <si>
    <t>0750120069</t>
  </si>
  <si>
    <t>0750120070</t>
  </si>
  <si>
    <t>0750120071</t>
  </si>
  <si>
    <t>0750120072</t>
  </si>
  <si>
    <t>0750120073</t>
  </si>
  <si>
    <t>0750120074</t>
  </si>
  <si>
    <t>0750120075</t>
  </si>
  <si>
    <t>0750120076</t>
  </si>
  <si>
    <t>0750120077</t>
  </si>
  <si>
    <t>0750120078</t>
  </si>
  <si>
    <t>0750120079</t>
  </si>
  <si>
    <t>0750120080</t>
  </si>
  <si>
    <t>0750120081</t>
  </si>
  <si>
    <t>0750120082</t>
  </si>
  <si>
    <t>0750120083</t>
  </si>
  <si>
    <t>0750120084</t>
  </si>
  <si>
    <t>0750120085</t>
  </si>
  <si>
    <t>0750120086</t>
  </si>
  <si>
    <t>0750120087</t>
  </si>
  <si>
    <t>0750120088</t>
  </si>
  <si>
    <t>0750120089</t>
  </si>
  <si>
    <t>0750120090</t>
  </si>
  <si>
    <t>0750120091</t>
  </si>
  <si>
    <t>0750120092</t>
  </si>
  <si>
    <t>0750120093</t>
  </si>
  <si>
    <t>0750120094</t>
  </si>
  <si>
    <t>0750120095</t>
  </si>
  <si>
    <t>0750120096</t>
  </si>
  <si>
    <t>0750120097</t>
  </si>
  <si>
    <t>0750120098</t>
  </si>
  <si>
    <t>Nguyễn Thiện</t>
  </si>
  <si>
    <t>Phạm Thị Vân</t>
  </si>
  <si>
    <t>Nguyễn Đức</t>
  </si>
  <si>
    <t>Trần Thụy Hồng</t>
  </si>
  <si>
    <t>Lê Mai Ngọc</t>
  </si>
  <si>
    <t>Võ Xuân</t>
  </si>
  <si>
    <t>Lê Thị Kiều</t>
  </si>
  <si>
    <t>Chinh</t>
  </si>
  <si>
    <t>Lưu Tiến</t>
  </si>
  <si>
    <t>Nguyễn Thị Hoàng</t>
  </si>
  <si>
    <t>Em</t>
  </si>
  <si>
    <t>Lê Ngọc</t>
  </si>
  <si>
    <t>Giàu</t>
  </si>
  <si>
    <t>Phạm Thị Ngọc</t>
  </si>
  <si>
    <t>Hân</t>
  </si>
  <si>
    <t>Vũ Thị Thu</t>
  </si>
  <si>
    <t>Huỳnh Nhật</t>
  </si>
  <si>
    <t>Huỳnh Thị Tuyết</t>
  </si>
  <si>
    <t>Hoa</t>
  </si>
  <si>
    <t>Hợp</t>
  </si>
  <si>
    <t>Đặng Minh</t>
  </si>
  <si>
    <t>Lan</t>
  </si>
  <si>
    <t>Nguyễn Nhựt</t>
  </si>
  <si>
    <t>Nguyễn Bảo</t>
  </si>
  <si>
    <t>Lâm Đoàn Yến</t>
  </si>
  <si>
    <t>Cao Trần Huỳnh</t>
  </si>
  <si>
    <t>Hoàng Nam</t>
  </si>
  <si>
    <t>Phi</t>
  </si>
  <si>
    <t>Huỳnh Tâm</t>
  </si>
  <si>
    <t>Dương Duy</t>
  </si>
  <si>
    <t>Lý Thanh</t>
  </si>
  <si>
    <t>Nguyễn Tất</t>
  </si>
  <si>
    <t>Nguyễn Tấn</t>
  </si>
  <si>
    <t>Hà Nguyễn Bích</t>
  </si>
  <si>
    <t>Đặng Thị Kim</t>
  </si>
  <si>
    <t>Phan Thị Lệ</t>
  </si>
  <si>
    <t>Đặng Thị Ngọc</t>
  </si>
  <si>
    <t>Thông</t>
  </si>
  <si>
    <t>Phạm Như</t>
  </si>
  <si>
    <t>Thuần</t>
  </si>
  <si>
    <t>Hồ Diễm</t>
  </si>
  <si>
    <t>Thy</t>
  </si>
  <si>
    <t>Nguyễn Ngọc Huế</t>
  </si>
  <si>
    <t>Phan Hoàng Châu</t>
  </si>
  <si>
    <t>Trần Hữu</t>
  </si>
  <si>
    <t>Bùi Trần Thanh</t>
  </si>
  <si>
    <t>Trần Kha</t>
  </si>
  <si>
    <t>Vĩ</t>
  </si>
  <si>
    <t>Mai Đặng Ngọc</t>
  </si>
  <si>
    <t>Đoàn Thị Kim</t>
  </si>
  <si>
    <t>07ĐH_QLTN2</t>
  </si>
  <si>
    <t>Lê Minh</t>
  </si>
  <si>
    <t>Nhựt</t>
  </si>
  <si>
    <t>0750120029</t>
  </si>
  <si>
    <t>0650120181</t>
  </si>
  <si>
    <t xml:space="preserve">Lê Hồ Tuyết </t>
  </si>
  <si>
    <t>0650120202</t>
  </si>
  <si>
    <t>Võ Minh</t>
  </si>
  <si>
    <t>0650120182</t>
  </si>
  <si>
    <t>Trần Thị Khánh</t>
  </si>
  <si>
    <t>0650120210</t>
  </si>
  <si>
    <t>Vũ Ngọc Thùy</t>
  </si>
  <si>
    <t>0650120165</t>
  </si>
  <si>
    <t>Lê Dương Phương</t>
  </si>
  <si>
    <t>Ths. Nguyễn Thị Ngọc</t>
  </si>
  <si>
    <t>THS. NGUYỄN THỊ NGỌC</t>
  </si>
  <si>
    <t xml:space="preserve">     GIẢNG VIÊN: THS. NGUYỄN THỊ NGỌC</t>
  </si>
</sst>
</file>

<file path=xl/styles.xml><?xml version="1.0" encoding="utf-8"?>
<styleSheet xmlns="http://schemas.openxmlformats.org/spreadsheetml/2006/main">
  <numFmts count="3">
    <numFmt numFmtId="164" formatCode="0#"/>
    <numFmt numFmtId="165" formatCode="0.0"/>
    <numFmt numFmtId="166" formatCode="0.0%"/>
  </numFmts>
  <fonts count="13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0"/>
      <color indexed="8"/>
      <name val="Arial"/>
    </font>
    <font>
      <sz val="10"/>
      <color indexed="8"/>
      <name val="Arial"/>
      <family val="2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9" xfId="0" quotePrefix="1" applyFont="1" applyFill="1" applyBorder="1" applyAlignment="1">
      <alignment shrinkToFit="1"/>
    </xf>
    <xf numFmtId="0" fontId="9" fillId="0" borderId="4" xfId="0" applyFont="1" applyFill="1" applyBorder="1" applyAlignment="1">
      <alignment shrinkToFit="1"/>
    </xf>
    <xf numFmtId="0" fontId="9" fillId="0" borderId="5" xfId="0" applyFont="1" applyFill="1" applyBorder="1" applyAlignment="1">
      <alignment shrinkToFit="1"/>
    </xf>
    <xf numFmtId="0" fontId="10" fillId="0" borderId="4" xfId="0" applyFont="1" applyFill="1" applyBorder="1" applyAlignment="1">
      <alignment shrinkToFit="1"/>
    </xf>
    <xf numFmtId="0" fontId="11" fillId="0" borderId="5" xfId="0" applyFont="1" applyFill="1" applyBorder="1" applyAlignment="1">
      <alignment shrinkToFit="1"/>
    </xf>
    <xf numFmtId="0" fontId="9" fillId="0" borderId="4" xfId="0" applyNumberFormat="1" applyFont="1" applyFill="1" applyBorder="1" applyAlignment="1">
      <alignment horizontal="left" vertical="center"/>
    </xf>
    <xf numFmtId="0" fontId="9" fillId="0" borderId="5" xfId="0" applyNumberFormat="1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7" xfId="0" applyFont="1" applyFill="1" applyBorder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9" fillId="0" borderId="9" xfId="0" quotePrefix="1" applyFont="1" applyFill="1" applyBorder="1" applyAlignment="1">
      <alignment horizontal="left" shrinkToFit="1"/>
    </xf>
    <xf numFmtId="0" fontId="11" fillId="0" borderId="4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9" fillId="0" borderId="3" xfId="0" applyFont="1" applyFill="1" applyBorder="1" applyAlignment="1">
      <alignment shrinkToFit="1"/>
    </xf>
    <xf numFmtId="0" fontId="9" fillId="0" borderId="2" xfId="0" applyFont="1" applyFill="1" applyBorder="1" applyAlignment="1">
      <alignment shrinkToFit="1"/>
    </xf>
    <xf numFmtId="0" fontId="11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left" vertical="center"/>
    </xf>
    <xf numFmtId="0" fontId="12" fillId="0" borderId="4" xfId="0" applyNumberFormat="1" applyFont="1" applyFill="1" applyBorder="1" applyAlignment="1">
      <alignment horizontal="left" vertical="center"/>
    </xf>
    <xf numFmtId="0" fontId="12" fillId="0" borderId="5" xfId="0" applyNumberFormat="1" applyFont="1" applyFill="1" applyBorder="1" applyAlignment="1">
      <alignment horizontal="left" vertical="center"/>
    </xf>
    <xf numFmtId="0" fontId="9" fillId="0" borderId="11" xfId="0" applyNumberFormat="1" applyFont="1" applyFill="1" applyBorder="1" applyAlignment="1">
      <alignment horizontal="left" vertical="center"/>
    </xf>
    <xf numFmtId="0" fontId="10" fillId="0" borderId="5" xfId="0" applyFont="1" applyFill="1" applyBorder="1" applyAlignment="1">
      <alignment shrinkToFit="1"/>
    </xf>
    <xf numFmtId="0" fontId="9" fillId="0" borderId="6" xfId="0" quotePrefix="1" applyFont="1" applyFill="1" applyBorder="1" applyAlignment="1">
      <alignment shrinkToFit="1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9" fillId="0" borderId="7" xfId="0" applyFont="1" applyFill="1" applyBorder="1" applyAlignment="1">
      <alignment vertical="center" shrinkToFit="1"/>
    </xf>
    <xf numFmtId="0" fontId="9" fillId="0" borderId="5" xfId="0" applyFont="1" applyFill="1" applyBorder="1" applyAlignment="1">
      <alignment vertical="center" shrinkToFi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0" fillId="0" borderId="9" xfId="0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22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74"/>
  <sheetViews>
    <sheetView view="pageLayout" topLeftCell="A50" zoomScaleNormal="100" workbookViewId="0">
      <selection activeCell="G63" sqref="G63"/>
    </sheetView>
  </sheetViews>
  <sheetFormatPr defaultRowHeight="15"/>
  <cols>
    <col min="1" max="1" width="7.5703125" customWidth="1"/>
    <col min="2" max="2" width="11.5703125" customWidth="1"/>
    <col min="3" max="3" width="24.5703125" customWidth="1"/>
    <col min="4" max="4" width="11.5703125" customWidth="1"/>
    <col min="5" max="5" width="11.5703125" hidden="1" customWidth="1"/>
  </cols>
  <sheetData>
    <row r="1" spans="1:10" ht="15.75">
      <c r="A1" s="72" t="s">
        <v>0</v>
      </c>
      <c r="B1" s="72"/>
      <c r="C1" s="72"/>
      <c r="D1" s="72"/>
      <c r="E1" s="64"/>
      <c r="F1" s="72" t="s">
        <v>1</v>
      </c>
      <c r="G1" s="72"/>
      <c r="H1" s="72"/>
      <c r="I1" s="72"/>
      <c r="J1" s="72"/>
    </row>
    <row r="2" spans="1:10" ht="15.75">
      <c r="A2" s="72" t="s">
        <v>2</v>
      </c>
      <c r="B2" s="72"/>
      <c r="C2" s="72"/>
      <c r="D2" s="72"/>
      <c r="E2" s="64"/>
      <c r="F2" s="90" t="s">
        <v>3</v>
      </c>
      <c r="G2" s="90"/>
      <c r="H2" s="90"/>
      <c r="I2" s="90"/>
      <c r="J2" s="90"/>
    </row>
    <row r="3" spans="1:10" ht="15.75">
      <c r="A3" s="72" t="s">
        <v>4</v>
      </c>
      <c r="B3" s="72"/>
      <c r="C3" s="72"/>
      <c r="D3" s="72"/>
      <c r="E3" s="64"/>
      <c r="F3" s="1"/>
      <c r="G3" s="1"/>
      <c r="H3" s="1"/>
      <c r="I3" s="1"/>
      <c r="J3" s="1"/>
    </row>
    <row r="4" spans="1:10" ht="15.75">
      <c r="A4" s="72" t="s">
        <v>23</v>
      </c>
      <c r="B4" s="72"/>
      <c r="C4" s="72"/>
      <c r="D4" s="72"/>
      <c r="E4" s="64"/>
      <c r="F4" s="1"/>
      <c r="G4" s="1"/>
      <c r="H4" s="1"/>
      <c r="I4" s="1"/>
      <c r="J4" s="1"/>
    </row>
    <row r="5" spans="1:10" ht="15.75">
      <c r="A5" s="15"/>
      <c r="B5" s="15"/>
      <c r="C5" s="15"/>
      <c r="D5" s="15"/>
      <c r="E5" s="64"/>
      <c r="F5" s="1"/>
      <c r="G5" s="1"/>
      <c r="H5" s="1"/>
      <c r="I5" s="1"/>
      <c r="J5" s="1"/>
    </row>
    <row r="6" spans="1:10" ht="19.5">
      <c r="A6" s="89" t="s">
        <v>5</v>
      </c>
      <c r="B6" s="89"/>
      <c r="C6" s="89"/>
      <c r="D6" s="89"/>
      <c r="E6" s="89"/>
      <c r="F6" s="89"/>
      <c r="G6" s="89"/>
      <c r="H6" s="89"/>
      <c r="I6" s="89"/>
      <c r="J6" s="89"/>
    </row>
    <row r="7" spans="1:10" ht="15.75">
      <c r="A7" s="15"/>
      <c r="B7" s="15"/>
      <c r="C7" s="15"/>
      <c r="D7" s="15"/>
      <c r="E7" s="64"/>
      <c r="F7" s="15"/>
      <c r="G7" s="15"/>
      <c r="H7" s="15"/>
      <c r="I7" s="15"/>
      <c r="J7" s="15"/>
    </row>
    <row r="8" spans="1:10" ht="15.75">
      <c r="A8" s="14" t="s">
        <v>6</v>
      </c>
      <c r="B8" s="14"/>
      <c r="C8" s="14" t="s">
        <v>116</v>
      </c>
      <c r="D8" s="14"/>
      <c r="E8" s="14"/>
      <c r="F8" s="73" t="s">
        <v>7</v>
      </c>
      <c r="G8" s="73"/>
      <c r="H8" s="23">
        <v>2</v>
      </c>
      <c r="I8" s="2"/>
      <c r="J8" s="2"/>
    </row>
    <row r="9" spans="1:10" ht="15.75">
      <c r="A9" s="73" t="s">
        <v>8</v>
      </c>
      <c r="B9" s="73"/>
      <c r="C9" s="73" t="s">
        <v>118</v>
      </c>
      <c r="D9" s="73"/>
      <c r="E9" s="65"/>
      <c r="F9" s="73" t="s">
        <v>9</v>
      </c>
      <c r="G9" s="73"/>
      <c r="H9" s="23" t="s">
        <v>117</v>
      </c>
      <c r="I9" s="2"/>
      <c r="J9" s="2"/>
    </row>
    <row r="10" spans="1:10" ht="15.75">
      <c r="A10" s="73" t="s">
        <v>10</v>
      </c>
      <c r="B10" s="73"/>
      <c r="C10" s="73" t="s">
        <v>1253</v>
      </c>
      <c r="D10" s="73"/>
      <c r="E10" s="65"/>
      <c r="F10" s="14" t="s">
        <v>102</v>
      </c>
      <c r="G10" s="3"/>
      <c r="H10" s="14" t="s">
        <v>223</v>
      </c>
      <c r="I10" s="1"/>
      <c r="J10" s="1"/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7.25">
      <c r="A12" s="74" t="s">
        <v>11</v>
      </c>
      <c r="B12" s="76" t="s">
        <v>12</v>
      </c>
      <c r="C12" s="78" t="s">
        <v>13</v>
      </c>
      <c r="D12" s="79"/>
      <c r="E12" s="66"/>
      <c r="F12" s="4" t="s">
        <v>14</v>
      </c>
      <c r="G12" s="4" t="s">
        <v>15</v>
      </c>
      <c r="H12" s="82" t="s">
        <v>16</v>
      </c>
      <c r="I12" s="83"/>
      <c r="J12" s="84" t="s">
        <v>17</v>
      </c>
    </row>
    <row r="13" spans="1:10" ht="15.75">
      <c r="A13" s="75"/>
      <c r="B13" s="77"/>
      <c r="C13" s="80"/>
      <c r="D13" s="81"/>
      <c r="E13" s="67"/>
      <c r="F13" s="5">
        <v>0.3</v>
      </c>
      <c r="G13" s="5">
        <v>0.7</v>
      </c>
      <c r="H13" s="6" t="s">
        <v>18</v>
      </c>
      <c r="I13" s="6" t="s">
        <v>19</v>
      </c>
      <c r="J13" s="85"/>
    </row>
    <row r="14" spans="1:10" ht="15.75">
      <c r="A14" s="17">
        <v>1</v>
      </c>
      <c r="B14" s="17">
        <v>2</v>
      </c>
      <c r="C14" s="86">
        <v>3</v>
      </c>
      <c r="D14" s="86"/>
      <c r="E14" s="68"/>
      <c r="F14" s="17">
        <v>4</v>
      </c>
      <c r="G14" s="17">
        <v>5</v>
      </c>
      <c r="H14" s="17">
        <v>6</v>
      </c>
      <c r="I14" s="16">
        <v>7</v>
      </c>
      <c r="J14" s="6">
        <v>8</v>
      </c>
    </row>
    <row r="15" spans="1:10" ht="15.75">
      <c r="A15" s="18">
        <v>1</v>
      </c>
      <c r="B15" s="30" t="s">
        <v>120</v>
      </c>
      <c r="C15" s="31" t="s">
        <v>121</v>
      </c>
      <c r="D15" s="32" t="s">
        <v>66</v>
      </c>
      <c r="E15" s="19">
        <v>6</v>
      </c>
      <c r="F15" s="19">
        <f>E15+0.5</f>
        <v>6.5</v>
      </c>
      <c r="G15" s="19">
        <v>6</v>
      </c>
      <c r="H15" s="19">
        <f>F15*$F$13+G15*$G$13</f>
        <v>6.1499999999999995</v>
      </c>
      <c r="I15" s="20" t="str">
        <f>IF(H15&lt;4,"F",IF(H15&lt;=4.9,"D",IF(H15&lt;=5.4,"D+",IF(H15&lt;=5.9,"C",IF(H15&lt;=6.9,"C+",IF(H15&lt;=7.9,"B",IF(H15&lt;=8.4,"B+","A")))))))</f>
        <v>C+</v>
      </c>
      <c r="J15" s="21"/>
    </row>
    <row r="16" spans="1:10" ht="15.75">
      <c r="A16" s="18">
        <v>2</v>
      </c>
      <c r="B16" s="30" t="s">
        <v>122</v>
      </c>
      <c r="C16" s="31" t="s">
        <v>123</v>
      </c>
      <c r="D16" s="32" t="s">
        <v>124</v>
      </c>
      <c r="E16" s="19">
        <v>6</v>
      </c>
      <c r="F16" s="19">
        <f t="shared" ref="F16:F63" si="0">E16+0.5</f>
        <v>6.5</v>
      </c>
      <c r="G16" s="19">
        <v>6</v>
      </c>
      <c r="H16" s="19">
        <f t="shared" ref="H16:H63" si="1">F16*$F$13+G16*$G$13</f>
        <v>6.1499999999999995</v>
      </c>
      <c r="I16" s="20" t="str">
        <f t="shared" ref="I16:I63" si="2">IF(H16&lt;4,"F",IF(H16&lt;=4.9,"D",IF(H16&lt;=5.4,"D+",IF(H16&lt;=5.9,"C",IF(H16&lt;=6.9,"C+",IF(H16&lt;=7.9,"B",IF(H16&lt;=8.4,"B+","A")))))))</f>
        <v>C+</v>
      </c>
      <c r="J16" s="21"/>
    </row>
    <row r="17" spans="1:10" ht="15.75">
      <c r="A17" s="18">
        <v>3</v>
      </c>
      <c r="B17" s="30" t="s">
        <v>125</v>
      </c>
      <c r="C17" s="31" t="s">
        <v>126</v>
      </c>
      <c r="D17" s="32" t="s">
        <v>127</v>
      </c>
      <c r="E17" s="19">
        <v>6</v>
      </c>
      <c r="F17" s="19">
        <f t="shared" si="0"/>
        <v>6.5</v>
      </c>
      <c r="G17" s="19">
        <v>5</v>
      </c>
      <c r="H17" s="19">
        <f t="shared" si="1"/>
        <v>5.45</v>
      </c>
      <c r="I17" s="20" t="str">
        <f t="shared" si="2"/>
        <v>C</v>
      </c>
      <c r="J17" s="21"/>
    </row>
    <row r="18" spans="1:10" ht="15.75">
      <c r="A18" s="18">
        <v>4</v>
      </c>
      <c r="B18" s="30" t="s">
        <v>128</v>
      </c>
      <c r="C18" s="31" t="s">
        <v>129</v>
      </c>
      <c r="D18" s="32" t="s">
        <v>111</v>
      </c>
      <c r="E18" s="19">
        <v>6</v>
      </c>
      <c r="F18" s="19">
        <f t="shared" si="0"/>
        <v>6.5</v>
      </c>
      <c r="G18" s="19">
        <v>5</v>
      </c>
      <c r="H18" s="19">
        <f t="shared" si="1"/>
        <v>5.45</v>
      </c>
      <c r="I18" s="20" t="str">
        <f t="shared" si="2"/>
        <v>C</v>
      </c>
      <c r="J18" s="21"/>
    </row>
    <row r="19" spans="1:10" ht="15.75">
      <c r="A19" s="18">
        <v>5</v>
      </c>
      <c r="B19" s="30" t="s">
        <v>130</v>
      </c>
      <c r="C19" s="31" t="s">
        <v>131</v>
      </c>
      <c r="D19" s="32" t="s">
        <v>132</v>
      </c>
      <c r="E19" s="19">
        <v>5.5</v>
      </c>
      <c r="F19" s="19">
        <f t="shared" si="0"/>
        <v>6</v>
      </c>
      <c r="G19" s="19">
        <v>5</v>
      </c>
      <c r="H19" s="19">
        <f t="shared" si="1"/>
        <v>5.3</v>
      </c>
      <c r="I19" s="20" t="str">
        <f t="shared" si="2"/>
        <v>D+</v>
      </c>
      <c r="J19" s="21"/>
    </row>
    <row r="20" spans="1:10" ht="15.75">
      <c r="A20" s="18">
        <v>6</v>
      </c>
      <c r="B20" s="30" t="s">
        <v>133</v>
      </c>
      <c r="C20" s="31" t="s">
        <v>134</v>
      </c>
      <c r="D20" s="32" t="s">
        <v>78</v>
      </c>
      <c r="E20" s="19">
        <v>0</v>
      </c>
      <c r="F20" s="19">
        <v>0</v>
      </c>
      <c r="G20" s="19">
        <v>0</v>
      </c>
      <c r="H20" s="19">
        <f t="shared" si="1"/>
        <v>0</v>
      </c>
      <c r="I20" s="20" t="str">
        <f t="shared" si="2"/>
        <v>F</v>
      </c>
      <c r="J20" s="21"/>
    </row>
    <row r="21" spans="1:10" ht="15.75">
      <c r="A21" s="18">
        <v>7</v>
      </c>
      <c r="B21" s="30" t="s">
        <v>135</v>
      </c>
      <c r="C21" s="31" t="s">
        <v>85</v>
      </c>
      <c r="D21" s="32" t="s">
        <v>28</v>
      </c>
      <c r="E21" s="19">
        <v>6</v>
      </c>
      <c r="F21" s="19">
        <f t="shared" si="0"/>
        <v>6.5</v>
      </c>
      <c r="G21" s="19">
        <v>7</v>
      </c>
      <c r="H21" s="19">
        <f t="shared" si="1"/>
        <v>6.85</v>
      </c>
      <c r="I21" s="20" t="str">
        <f t="shared" si="2"/>
        <v>C+</v>
      </c>
      <c r="J21" s="21"/>
    </row>
    <row r="22" spans="1:10" ht="15.75">
      <c r="A22" s="18">
        <v>8</v>
      </c>
      <c r="B22" s="30" t="s">
        <v>136</v>
      </c>
      <c r="C22" s="31" t="s">
        <v>137</v>
      </c>
      <c r="D22" s="32" t="s">
        <v>29</v>
      </c>
      <c r="E22" s="19">
        <v>6</v>
      </c>
      <c r="F22" s="19">
        <f t="shared" si="0"/>
        <v>6.5</v>
      </c>
      <c r="G22" s="19">
        <v>6</v>
      </c>
      <c r="H22" s="19">
        <f t="shared" si="1"/>
        <v>6.1499999999999995</v>
      </c>
      <c r="I22" s="20" t="str">
        <f t="shared" si="2"/>
        <v>C+</v>
      </c>
      <c r="J22" s="21"/>
    </row>
    <row r="23" spans="1:10" ht="15.75">
      <c r="A23" s="18">
        <v>9</v>
      </c>
      <c r="B23" s="30" t="s">
        <v>138</v>
      </c>
      <c r="C23" s="31" t="s">
        <v>139</v>
      </c>
      <c r="D23" s="32" t="s">
        <v>140</v>
      </c>
      <c r="E23" s="19">
        <v>7</v>
      </c>
      <c r="F23" s="19">
        <f t="shared" si="0"/>
        <v>7.5</v>
      </c>
      <c r="G23" s="19">
        <v>8</v>
      </c>
      <c r="H23" s="19">
        <f t="shared" si="1"/>
        <v>7.85</v>
      </c>
      <c r="I23" s="20" t="str">
        <f t="shared" si="2"/>
        <v>B</v>
      </c>
      <c r="J23" s="21"/>
    </row>
    <row r="24" spans="1:10" ht="15.75">
      <c r="A24" s="18">
        <v>10</v>
      </c>
      <c r="B24" s="30" t="s">
        <v>141</v>
      </c>
      <c r="C24" s="31" t="s">
        <v>142</v>
      </c>
      <c r="D24" s="32" t="s">
        <v>143</v>
      </c>
      <c r="E24" s="19">
        <v>6</v>
      </c>
      <c r="F24" s="19">
        <f t="shared" si="0"/>
        <v>6.5</v>
      </c>
      <c r="G24" s="19">
        <v>6</v>
      </c>
      <c r="H24" s="19">
        <f t="shared" si="1"/>
        <v>6.1499999999999995</v>
      </c>
      <c r="I24" s="20" t="str">
        <f t="shared" si="2"/>
        <v>C+</v>
      </c>
      <c r="J24" s="21"/>
    </row>
    <row r="25" spans="1:10" ht="15.75">
      <c r="A25" s="18">
        <v>11</v>
      </c>
      <c r="B25" s="30" t="s">
        <v>144</v>
      </c>
      <c r="C25" s="31" t="s">
        <v>145</v>
      </c>
      <c r="D25" s="32" t="s">
        <v>146</v>
      </c>
      <c r="E25" s="19">
        <v>8</v>
      </c>
      <c r="F25" s="19">
        <f t="shared" si="0"/>
        <v>8.5</v>
      </c>
      <c r="G25" s="19">
        <v>6.5</v>
      </c>
      <c r="H25" s="19">
        <f t="shared" si="1"/>
        <v>7.1</v>
      </c>
      <c r="I25" s="20" t="str">
        <f t="shared" si="2"/>
        <v>B</v>
      </c>
      <c r="J25" s="21"/>
    </row>
    <row r="26" spans="1:10" ht="15.75">
      <c r="A26" s="18">
        <v>12</v>
      </c>
      <c r="B26" s="30" t="s">
        <v>147</v>
      </c>
      <c r="C26" s="31" t="s">
        <v>148</v>
      </c>
      <c r="D26" s="32" t="s">
        <v>32</v>
      </c>
      <c r="E26" s="19">
        <v>6</v>
      </c>
      <c r="F26" s="19">
        <f t="shared" si="0"/>
        <v>6.5</v>
      </c>
      <c r="G26" s="19">
        <v>6</v>
      </c>
      <c r="H26" s="19">
        <f t="shared" si="1"/>
        <v>6.1499999999999995</v>
      </c>
      <c r="I26" s="20" t="str">
        <f t="shared" si="2"/>
        <v>C+</v>
      </c>
      <c r="J26" s="21"/>
    </row>
    <row r="27" spans="1:10" ht="15.75">
      <c r="A27" s="18">
        <v>13</v>
      </c>
      <c r="B27" s="30" t="s">
        <v>149</v>
      </c>
      <c r="C27" s="31" t="s">
        <v>58</v>
      </c>
      <c r="D27" s="32" t="s">
        <v>32</v>
      </c>
      <c r="E27" s="19">
        <v>7</v>
      </c>
      <c r="F27" s="19">
        <f t="shared" si="0"/>
        <v>7.5</v>
      </c>
      <c r="G27" s="19">
        <v>6</v>
      </c>
      <c r="H27" s="19">
        <f t="shared" si="1"/>
        <v>6.4499999999999993</v>
      </c>
      <c r="I27" s="20" t="str">
        <f t="shared" si="2"/>
        <v>C+</v>
      </c>
      <c r="J27" s="21"/>
    </row>
    <row r="28" spans="1:10" ht="15.75">
      <c r="A28" s="18">
        <v>14</v>
      </c>
      <c r="B28" s="30" t="s">
        <v>150</v>
      </c>
      <c r="C28" s="31" t="s">
        <v>151</v>
      </c>
      <c r="D28" s="32" t="s">
        <v>152</v>
      </c>
      <c r="E28" s="19">
        <v>6</v>
      </c>
      <c r="F28" s="19">
        <f t="shared" si="0"/>
        <v>6.5</v>
      </c>
      <c r="G28" s="19">
        <v>7.5</v>
      </c>
      <c r="H28" s="19">
        <f t="shared" si="1"/>
        <v>7.2</v>
      </c>
      <c r="I28" s="20" t="str">
        <f t="shared" si="2"/>
        <v>B</v>
      </c>
      <c r="J28" s="21"/>
    </row>
    <row r="29" spans="1:10" ht="15.75">
      <c r="A29" s="18">
        <v>15</v>
      </c>
      <c r="B29" s="30" t="s">
        <v>153</v>
      </c>
      <c r="C29" s="31" t="s">
        <v>154</v>
      </c>
      <c r="D29" s="32" t="s">
        <v>50</v>
      </c>
      <c r="E29" s="19">
        <v>7.5</v>
      </c>
      <c r="F29" s="19">
        <f t="shared" si="0"/>
        <v>8</v>
      </c>
      <c r="G29" s="19">
        <v>8</v>
      </c>
      <c r="H29" s="19">
        <f t="shared" si="1"/>
        <v>8</v>
      </c>
      <c r="I29" s="20" t="str">
        <f t="shared" si="2"/>
        <v>B+</v>
      </c>
      <c r="J29" s="21"/>
    </row>
    <row r="30" spans="1:10" ht="15.75">
      <c r="A30" s="18">
        <v>16</v>
      </c>
      <c r="B30" s="30" t="s">
        <v>155</v>
      </c>
      <c r="C30" s="31" t="s">
        <v>156</v>
      </c>
      <c r="D30" s="32" t="s">
        <v>157</v>
      </c>
      <c r="E30" s="19">
        <v>8</v>
      </c>
      <c r="F30" s="19">
        <f t="shared" si="0"/>
        <v>8.5</v>
      </c>
      <c r="G30" s="19">
        <v>7</v>
      </c>
      <c r="H30" s="19">
        <f t="shared" si="1"/>
        <v>7.4499999999999993</v>
      </c>
      <c r="I30" s="20" t="str">
        <f t="shared" si="2"/>
        <v>B</v>
      </c>
      <c r="J30" s="21"/>
    </row>
    <row r="31" spans="1:10" ht="15.75">
      <c r="A31" s="18">
        <v>17</v>
      </c>
      <c r="B31" s="30" t="s">
        <v>158</v>
      </c>
      <c r="C31" s="31" t="s">
        <v>113</v>
      </c>
      <c r="D31" s="32" t="s">
        <v>34</v>
      </c>
      <c r="E31" s="19">
        <v>7.5</v>
      </c>
      <c r="F31" s="19">
        <f t="shared" si="0"/>
        <v>8</v>
      </c>
      <c r="G31" s="19">
        <v>6</v>
      </c>
      <c r="H31" s="19">
        <f t="shared" si="1"/>
        <v>6.6</v>
      </c>
      <c r="I31" s="20" t="str">
        <f t="shared" si="2"/>
        <v>C+</v>
      </c>
      <c r="J31" s="21"/>
    </row>
    <row r="32" spans="1:10" ht="15.75">
      <c r="A32" s="18">
        <v>18</v>
      </c>
      <c r="B32" s="30" t="s">
        <v>159</v>
      </c>
      <c r="C32" s="31" t="s">
        <v>160</v>
      </c>
      <c r="D32" s="32" t="s">
        <v>34</v>
      </c>
      <c r="E32" s="19">
        <v>6.5</v>
      </c>
      <c r="F32" s="19">
        <f t="shared" si="0"/>
        <v>7</v>
      </c>
      <c r="G32" s="19">
        <v>0</v>
      </c>
      <c r="H32" s="19">
        <f t="shared" si="1"/>
        <v>2.1</v>
      </c>
      <c r="I32" s="20" t="str">
        <f t="shared" si="2"/>
        <v>F</v>
      </c>
      <c r="J32" s="21"/>
    </row>
    <row r="33" spans="1:10" ht="15.75">
      <c r="A33" s="18">
        <v>19</v>
      </c>
      <c r="B33" s="30" t="s">
        <v>161</v>
      </c>
      <c r="C33" s="31" t="s">
        <v>162</v>
      </c>
      <c r="D33" s="32" t="s">
        <v>51</v>
      </c>
      <c r="E33" s="19">
        <v>5.5</v>
      </c>
      <c r="F33" s="19">
        <f t="shared" si="0"/>
        <v>6</v>
      </c>
      <c r="G33" s="19">
        <v>0</v>
      </c>
      <c r="H33" s="19">
        <f t="shared" si="1"/>
        <v>1.7999999999999998</v>
      </c>
      <c r="I33" s="20" t="str">
        <f t="shared" si="2"/>
        <v>F</v>
      </c>
      <c r="J33" s="21"/>
    </row>
    <row r="34" spans="1:10" ht="15.75">
      <c r="A34" s="18">
        <v>20</v>
      </c>
      <c r="B34" s="30" t="s">
        <v>163</v>
      </c>
      <c r="C34" s="31" t="s">
        <v>164</v>
      </c>
      <c r="D34" s="32" t="s">
        <v>84</v>
      </c>
      <c r="E34" s="19">
        <v>7</v>
      </c>
      <c r="F34" s="19">
        <f t="shared" si="0"/>
        <v>7.5</v>
      </c>
      <c r="G34" s="19">
        <v>5.5</v>
      </c>
      <c r="H34" s="19">
        <f t="shared" si="1"/>
        <v>6.1</v>
      </c>
      <c r="I34" s="20" t="str">
        <f t="shared" si="2"/>
        <v>C+</v>
      </c>
      <c r="J34" s="21"/>
    </row>
    <row r="35" spans="1:10" ht="15.75">
      <c r="A35" s="18">
        <v>21</v>
      </c>
      <c r="B35" s="30" t="s">
        <v>165</v>
      </c>
      <c r="C35" s="31" t="s">
        <v>166</v>
      </c>
      <c r="D35" s="32" t="s">
        <v>84</v>
      </c>
      <c r="E35" s="19">
        <v>6</v>
      </c>
      <c r="F35" s="19">
        <f t="shared" si="0"/>
        <v>6.5</v>
      </c>
      <c r="G35" s="19">
        <v>6</v>
      </c>
      <c r="H35" s="19">
        <f t="shared" si="1"/>
        <v>6.1499999999999995</v>
      </c>
      <c r="I35" s="20" t="str">
        <f t="shared" si="2"/>
        <v>C+</v>
      </c>
      <c r="J35" s="21"/>
    </row>
    <row r="36" spans="1:10" ht="15.75">
      <c r="A36" s="18">
        <v>22</v>
      </c>
      <c r="B36" s="30" t="s">
        <v>167</v>
      </c>
      <c r="C36" s="31" t="s">
        <v>65</v>
      </c>
      <c r="D36" s="32" t="s">
        <v>168</v>
      </c>
      <c r="E36" s="19">
        <v>8</v>
      </c>
      <c r="F36" s="19">
        <f t="shared" si="0"/>
        <v>8.5</v>
      </c>
      <c r="G36" s="19">
        <v>6.5</v>
      </c>
      <c r="H36" s="19">
        <f t="shared" si="1"/>
        <v>7.1</v>
      </c>
      <c r="I36" s="20" t="str">
        <f t="shared" si="2"/>
        <v>B</v>
      </c>
      <c r="J36" s="21"/>
    </row>
    <row r="37" spans="1:10" ht="15.75">
      <c r="A37" s="18">
        <v>23</v>
      </c>
      <c r="B37" s="30" t="s">
        <v>169</v>
      </c>
      <c r="C37" s="31" t="s">
        <v>170</v>
      </c>
      <c r="D37" s="32" t="s">
        <v>171</v>
      </c>
      <c r="E37" s="19">
        <v>7.5</v>
      </c>
      <c r="F37" s="19">
        <f t="shared" si="0"/>
        <v>8</v>
      </c>
      <c r="G37" s="19">
        <v>5</v>
      </c>
      <c r="H37" s="19">
        <f t="shared" si="1"/>
        <v>5.9</v>
      </c>
      <c r="I37" s="20" t="str">
        <f t="shared" si="2"/>
        <v>C</v>
      </c>
      <c r="J37" s="21"/>
    </row>
    <row r="38" spans="1:10" ht="15.75">
      <c r="A38" s="18">
        <v>24</v>
      </c>
      <c r="B38" s="30" t="s">
        <v>172</v>
      </c>
      <c r="C38" s="31" t="s">
        <v>173</v>
      </c>
      <c r="D38" s="32" t="s">
        <v>174</v>
      </c>
      <c r="E38" s="19">
        <v>5</v>
      </c>
      <c r="F38" s="19">
        <f t="shared" si="0"/>
        <v>5.5</v>
      </c>
      <c r="G38" s="19">
        <v>8</v>
      </c>
      <c r="H38" s="19">
        <f t="shared" si="1"/>
        <v>7.25</v>
      </c>
      <c r="I38" s="20" t="str">
        <f t="shared" si="2"/>
        <v>B</v>
      </c>
      <c r="J38" s="21"/>
    </row>
    <row r="39" spans="1:10" ht="15.75">
      <c r="A39" s="18">
        <v>25</v>
      </c>
      <c r="B39" s="30" t="s">
        <v>175</v>
      </c>
      <c r="C39" s="31" t="s">
        <v>176</v>
      </c>
      <c r="D39" s="32" t="s">
        <v>38</v>
      </c>
      <c r="E39" s="19">
        <v>8</v>
      </c>
      <c r="F39" s="19">
        <f t="shared" si="0"/>
        <v>8.5</v>
      </c>
      <c r="G39" s="19">
        <v>5</v>
      </c>
      <c r="H39" s="19">
        <f t="shared" si="1"/>
        <v>6.05</v>
      </c>
      <c r="I39" s="20" t="str">
        <f t="shared" si="2"/>
        <v>C+</v>
      </c>
      <c r="J39" s="21"/>
    </row>
    <row r="40" spans="1:10" ht="15.75">
      <c r="A40" s="18">
        <v>26</v>
      </c>
      <c r="B40" s="30" t="s">
        <v>177</v>
      </c>
      <c r="C40" s="31" t="s">
        <v>178</v>
      </c>
      <c r="D40" s="32" t="s">
        <v>93</v>
      </c>
      <c r="E40" s="19">
        <v>5</v>
      </c>
      <c r="F40" s="19">
        <f t="shared" si="0"/>
        <v>5.5</v>
      </c>
      <c r="G40" s="19">
        <v>1</v>
      </c>
      <c r="H40" s="19">
        <f t="shared" si="1"/>
        <v>2.3499999999999996</v>
      </c>
      <c r="I40" s="20" t="str">
        <f t="shared" si="2"/>
        <v>F</v>
      </c>
      <c r="J40" s="21"/>
    </row>
    <row r="41" spans="1:10" ht="15.75">
      <c r="A41" s="18">
        <v>27</v>
      </c>
      <c r="B41" s="30" t="s">
        <v>179</v>
      </c>
      <c r="C41" s="31" t="s">
        <v>114</v>
      </c>
      <c r="D41" s="32" t="s">
        <v>73</v>
      </c>
      <c r="E41" s="19">
        <v>10</v>
      </c>
      <c r="F41" s="19">
        <v>10</v>
      </c>
      <c r="G41" s="19">
        <v>7</v>
      </c>
      <c r="H41" s="19">
        <f t="shared" si="1"/>
        <v>7.8999999999999995</v>
      </c>
      <c r="I41" s="20" t="str">
        <f t="shared" si="2"/>
        <v>B</v>
      </c>
      <c r="J41" s="21"/>
    </row>
    <row r="42" spans="1:10" ht="15.75">
      <c r="A42" s="18">
        <v>28</v>
      </c>
      <c r="B42" s="30" t="s">
        <v>180</v>
      </c>
      <c r="C42" s="31" t="s">
        <v>181</v>
      </c>
      <c r="D42" s="32" t="s">
        <v>108</v>
      </c>
      <c r="E42" s="19">
        <v>6</v>
      </c>
      <c r="F42" s="19">
        <f t="shared" si="0"/>
        <v>6.5</v>
      </c>
      <c r="G42" s="19">
        <v>6</v>
      </c>
      <c r="H42" s="19">
        <f t="shared" si="1"/>
        <v>6.1499999999999995</v>
      </c>
      <c r="I42" s="20" t="str">
        <f t="shared" si="2"/>
        <v>C+</v>
      </c>
      <c r="J42" s="21"/>
    </row>
    <row r="43" spans="1:10" ht="15.75">
      <c r="A43" s="18">
        <v>29</v>
      </c>
      <c r="B43" s="30" t="s">
        <v>182</v>
      </c>
      <c r="C43" s="31" t="s">
        <v>183</v>
      </c>
      <c r="D43" s="32" t="s">
        <v>92</v>
      </c>
      <c r="E43" s="19">
        <v>5.5</v>
      </c>
      <c r="F43" s="19">
        <f t="shared" si="0"/>
        <v>6</v>
      </c>
      <c r="G43" s="19">
        <v>7</v>
      </c>
      <c r="H43" s="19">
        <f t="shared" si="1"/>
        <v>6.6999999999999993</v>
      </c>
      <c r="I43" s="20" t="str">
        <f t="shared" si="2"/>
        <v>C+</v>
      </c>
      <c r="J43" s="21"/>
    </row>
    <row r="44" spans="1:10" ht="15.75">
      <c r="A44" s="18">
        <v>30</v>
      </c>
      <c r="B44" s="30" t="s">
        <v>184</v>
      </c>
      <c r="C44" s="31" t="s">
        <v>185</v>
      </c>
      <c r="D44" s="32" t="s">
        <v>57</v>
      </c>
      <c r="E44" s="19">
        <v>7</v>
      </c>
      <c r="F44" s="19">
        <f t="shared" si="0"/>
        <v>7.5</v>
      </c>
      <c r="G44" s="19">
        <v>8</v>
      </c>
      <c r="H44" s="19">
        <f t="shared" si="1"/>
        <v>7.85</v>
      </c>
      <c r="I44" s="20" t="str">
        <f t="shared" si="2"/>
        <v>B</v>
      </c>
      <c r="J44" s="21"/>
    </row>
    <row r="45" spans="1:10" ht="15.75">
      <c r="A45" s="18">
        <v>31</v>
      </c>
      <c r="B45" s="30" t="s">
        <v>186</v>
      </c>
      <c r="C45" s="31" t="s">
        <v>187</v>
      </c>
      <c r="D45" s="32" t="s">
        <v>59</v>
      </c>
      <c r="E45" s="19">
        <v>5.5</v>
      </c>
      <c r="F45" s="19">
        <f t="shared" si="0"/>
        <v>6</v>
      </c>
      <c r="G45" s="19">
        <v>6</v>
      </c>
      <c r="H45" s="19">
        <f t="shared" si="1"/>
        <v>5.9999999999999991</v>
      </c>
      <c r="I45" s="20" t="str">
        <f t="shared" si="2"/>
        <v>C+</v>
      </c>
      <c r="J45" s="21"/>
    </row>
    <row r="46" spans="1:10" ht="15.75">
      <c r="A46" s="18">
        <v>32</v>
      </c>
      <c r="B46" s="30" t="s">
        <v>188</v>
      </c>
      <c r="C46" s="31" t="s">
        <v>189</v>
      </c>
      <c r="D46" s="32" t="s">
        <v>95</v>
      </c>
      <c r="E46" s="19">
        <v>6</v>
      </c>
      <c r="F46" s="19">
        <f t="shared" si="0"/>
        <v>6.5</v>
      </c>
      <c r="G46" s="19">
        <v>6</v>
      </c>
      <c r="H46" s="19">
        <f t="shared" si="1"/>
        <v>6.1499999999999995</v>
      </c>
      <c r="I46" s="20" t="str">
        <f t="shared" si="2"/>
        <v>C+</v>
      </c>
      <c r="J46" s="21"/>
    </row>
    <row r="47" spans="1:10" ht="15.75">
      <c r="A47" s="18">
        <v>33</v>
      </c>
      <c r="B47" s="30" t="s">
        <v>190</v>
      </c>
      <c r="C47" s="31" t="s">
        <v>191</v>
      </c>
      <c r="D47" s="32" t="s">
        <v>192</v>
      </c>
      <c r="E47" s="19">
        <v>5.5</v>
      </c>
      <c r="F47" s="19">
        <f t="shared" si="0"/>
        <v>6</v>
      </c>
      <c r="G47" s="19">
        <v>8</v>
      </c>
      <c r="H47" s="19">
        <f t="shared" si="1"/>
        <v>7.3999999999999995</v>
      </c>
      <c r="I47" s="20" t="str">
        <f t="shared" si="2"/>
        <v>B</v>
      </c>
      <c r="J47" s="21"/>
    </row>
    <row r="48" spans="1:10" ht="15.75">
      <c r="A48" s="18">
        <v>34</v>
      </c>
      <c r="B48" s="30" t="s">
        <v>193</v>
      </c>
      <c r="C48" s="31" t="s">
        <v>194</v>
      </c>
      <c r="D48" s="32" t="s">
        <v>192</v>
      </c>
      <c r="E48" s="19">
        <v>6.5</v>
      </c>
      <c r="F48" s="19">
        <f t="shared" si="0"/>
        <v>7</v>
      </c>
      <c r="G48" s="19">
        <v>7</v>
      </c>
      <c r="H48" s="19">
        <f t="shared" si="1"/>
        <v>7</v>
      </c>
      <c r="I48" s="20" t="str">
        <f t="shared" si="2"/>
        <v>B</v>
      </c>
      <c r="J48" s="21"/>
    </row>
    <row r="49" spans="1:10" ht="15.75">
      <c r="A49" s="18">
        <v>35</v>
      </c>
      <c r="B49" s="30" t="s">
        <v>195</v>
      </c>
      <c r="C49" s="31" t="s">
        <v>96</v>
      </c>
      <c r="D49" s="32" t="s">
        <v>60</v>
      </c>
      <c r="E49" s="19">
        <v>7</v>
      </c>
      <c r="F49" s="19">
        <f t="shared" si="0"/>
        <v>7.5</v>
      </c>
      <c r="G49" s="19">
        <v>6</v>
      </c>
      <c r="H49" s="19">
        <f t="shared" si="1"/>
        <v>6.4499999999999993</v>
      </c>
      <c r="I49" s="20" t="str">
        <f t="shared" si="2"/>
        <v>C+</v>
      </c>
      <c r="J49" s="21"/>
    </row>
    <row r="50" spans="1:10" ht="15.75">
      <c r="A50" s="18">
        <v>36</v>
      </c>
      <c r="B50" s="30" t="s">
        <v>196</v>
      </c>
      <c r="C50" s="31" t="s">
        <v>106</v>
      </c>
      <c r="D50" s="32" t="s">
        <v>75</v>
      </c>
      <c r="E50" s="19">
        <v>7</v>
      </c>
      <c r="F50" s="19">
        <f t="shared" si="0"/>
        <v>7.5</v>
      </c>
      <c r="G50" s="19">
        <v>5</v>
      </c>
      <c r="H50" s="19">
        <f t="shared" si="1"/>
        <v>5.75</v>
      </c>
      <c r="I50" s="20" t="str">
        <f t="shared" si="2"/>
        <v>C</v>
      </c>
      <c r="J50" s="21"/>
    </row>
    <row r="51" spans="1:10" ht="15.75">
      <c r="A51" s="18">
        <v>37</v>
      </c>
      <c r="B51" s="30" t="s">
        <v>197</v>
      </c>
      <c r="C51" s="31" t="s">
        <v>198</v>
      </c>
      <c r="D51" s="32" t="s">
        <v>80</v>
      </c>
      <c r="E51" s="19">
        <v>7</v>
      </c>
      <c r="F51" s="19">
        <f t="shared" si="0"/>
        <v>7.5</v>
      </c>
      <c r="G51" s="19">
        <v>5</v>
      </c>
      <c r="H51" s="19">
        <f t="shared" si="1"/>
        <v>5.75</v>
      </c>
      <c r="I51" s="20" t="str">
        <f t="shared" si="2"/>
        <v>C</v>
      </c>
      <c r="J51" s="21"/>
    </row>
    <row r="52" spans="1:10" ht="15.75">
      <c r="A52" s="18">
        <v>38</v>
      </c>
      <c r="B52" s="30" t="s">
        <v>199</v>
      </c>
      <c r="C52" s="31" t="s">
        <v>200</v>
      </c>
      <c r="D52" s="32" t="s">
        <v>63</v>
      </c>
      <c r="E52" s="19">
        <v>7</v>
      </c>
      <c r="F52" s="19">
        <f t="shared" si="0"/>
        <v>7.5</v>
      </c>
      <c r="G52" s="19">
        <v>6</v>
      </c>
      <c r="H52" s="19">
        <f t="shared" si="1"/>
        <v>6.4499999999999993</v>
      </c>
      <c r="I52" s="20" t="str">
        <f t="shared" si="2"/>
        <v>C+</v>
      </c>
      <c r="J52" s="21"/>
    </row>
    <row r="53" spans="1:10" ht="15.75">
      <c r="A53" s="18">
        <v>39</v>
      </c>
      <c r="B53" s="30" t="s">
        <v>201</v>
      </c>
      <c r="C53" s="31" t="s">
        <v>202</v>
      </c>
      <c r="D53" s="32" t="s">
        <v>99</v>
      </c>
      <c r="E53" s="19">
        <v>7</v>
      </c>
      <c r="F53" s="19">
        <f t="shared" si="0"/>
        <v>7.5</v>
      </c>
      <c r="G53" s="19">
        <v>5</v>
      </c>
      <c r="H53" s="19">
        <f t="shared" si="1"/>
        <v>5.75</v>
      </c>
      <c r="I53" s="20" t="str">
        <f t="shared" si="2"/>
        <v>C</v>
      </c>
      <c r="J53" s="21"/>
    </row>
    <row r="54" spans="1:10" ht="15.75">
      <c r="A54" s="18">
        <v>40</v>
      </c>
      <c r="B54" s="30" t="s">
        <v>203</v>
      </c>
      <c r="C54" s="31" t="s">
        <v>204</v>
      </c>
      <c r="D54" s="32" t="s">
        <v>86</v>
      </c>
      <c r="E54" s="19">
        <v>7.5</v>
      </c>
      <c r="F54" s="19">
        <f t="shared" si="0"/>
        <v>8</v>
      </c>
      <c r="G54" s="19">
        <v>8</v>
      </c>
      <c r="H54" s="19">
        <f t="shared" si="1"/>
        <v>8</v>
      </c>
      <c r="I54" s="20" t="str">
        <f t="shared" si="2"/>
        <v>B+</v>
      </c>
      <c r="J54" s="21"/>
    </row>
    <row r="55" spans="1:10" ht="15.75">
      <c r="A55" s="18">
        <v>41</v>
      </c>
      <c r="B55" s="30" t="s">
        <v>205</v>
      </c>
      <c r="C55" s="31" t="s">
        <v>206</v>
      </c>
      <c r="D55" s="32" t="s">
        <v>43</v>
      </c>
      <c r="E55" s="19">
        <v>6</v>
      </c>
      <c r="F55" s="19">
        <f t="shared" si="0"/>
        <v>6.5</v>
      </c>
      <c r="G55" s="19">
        <v>8</v>
      </c>
      <c r="H55" s="19">
        <f t="shared" si="1"/>
        <v>7.55</v>
      </c>
      <c r="I55" s="20" t="str">
        <f t="shared" si="2"/>
        <v>B</v>
      </c>
      <c r="J55" s="21"/>
    </row>
    <row r="56" spans="1:10" ht="15.75">
      <c r="A56" s="18">
        <v>42</v>
      </c>
      <c r="B56" s="30" t="s">
        <v>207</v>
      </c>
      <c r="C56" s="31" t="s">
        <v>107</v>
      </c>
      <c r="D56" s="32" t="s">
        <v>43</v>
      </c>
      <c r="E56" s="19">
        <v>7</v>
      </c>
      <c r="F56" s="19">
        <f t="shared" si="0"/>
        <v>7.5</v>
      </c>
      <c r="G56" s="19">
        <v>7.5</v>
      </c>
      <c r="H56" s="19">
        <f t="shared" si="1"/>
        <v>7.5</v>
      </c>
      <c r="I56" s="20" t="str">
        <f t="shared" si="2"/>
        <v>B</v>
      </c>
      <c r="J56" s="21"/>
    </row>
    <row r="57" spans="1:10" ht="15.75">
      <c r="A57" s="18">
        <v>43</v>
      </c>
      <c r="B57" s="30" t="s">
        <v>208</v>
      </c>
      <c r="C57" s="31" t="s">
        <v>209</v>
      </c>
      <c r="D57" s="32" t="s">
        <v>45</v>
      </c>
      <c r="E57" s="19">
        <v>5</v>
      </c>
      <c r="F57" s="19">
        <f t="shared" si="0"/>
        <v>5.5</v>
      </c>
      <c r="G57" s="19">
        <v>5</v>
      </c>
      <c r="H57" s="19">
        <f t="shared" si="1"/>
        <v>5.15</v>
      </c>
      <c r="I57" s="20" t="str">
        <f t="shared" si="2"/>
        <v>D+</v>
      </c>
      <c r="J57" s="21"/>
    </row>
    <row r="58" spans="1:10" ht="15.75">
      <c r="A58" s="18">
        <v>44</v>
      </c>
      <c r="B58" s="30" t="s">
        <v>210</v>
      </c>
      <c r="C58" s="31" t="s">
        <v>211</v>
      </c>
      <c r="D58" s="32" t="s">
        <v>45</v>
      </c>
      <c r="E58" s="19">
        <v>7</v>
      </c>
      <c r="F58" s="19">
        <f t="shared" si="0"/>
        <v>7.5</v>
      </c>
      <c r="G58" s="19">
        <v>7</v>
      </c>
      <c r="H58" s="19">
        <f t="shared" si="1"/>
        <v>7.1499999999999995</v>
      </c>
      <c r="I58" s="20" t="str">
        <f t="shared" si="2"/>
        <v>B</v>
      </c>
      <c r="J58" s="21"/>
    </row>
    <row r="59" spans="1:10" ht="15.75">
      <c r="A59" s="18">
        <v>45</v>
      </c>
      <c r="B59" s="30" t="s">
        <v>212</v>
      </c>
      <c r="C59" s="31" t="s">
        <v>213</v>
      </c>
      <c r="D59" s="32" t="s">
        <v>97</v>
      </c>
      <c r="E59" s="19">
        <v>7</v>
      </c>
      <c r="F59" s="19">
        <f t="shared" si="0"/>
        <v>7.5</v>
      </c>
      <c r="G59" s="19">
        <v>5</v>
      </c>
      <c r="H59" s="19">
        <f t="shared" si="1"/>
        <v>5.75</v>
      </c>
      <c r="I59" s="20" t="str">
        <f t="shared" si="2"/>
        <v>C</v>
      </c>
      <c r="J59" s="21"/>
    </row>
    <row r="60" spans="1:10" ht="15.75">
      <c r="A60" s="18">
        <v>46</v>
      </c>
      <c r="B60" s="30" t="s">
        <v>214</v>
      </c>
      <c r="C60" s="31" t="s">
        <v>215</v>
      </c>
      <c r="D60" s="32" t="s">
        <v>104</v>
      </c>
      <c r="E60" s="19">
        <v>6</v>
      </c>
      <c r="F60" s="19">
        <f t="shared" si="0"/>
        <v>6.5</v>
      </c>
      <c r="G60" s="19">
        <v>6</v>
      </c>
      <c r="H60" s="19">
        <f t="shared" si="1"/>
        <v>6.1499999999999995</v>
      </c>
      <c r="I60" s="20" t="str">
        <f t="shared" si="2"/>
        <v>C+</v>
      </c>
      <c r="J60" s="21"/>
    </row>
    <row r="61" spans="1:10" ht="15.75">
      <c r="A61" s="18">
        <v>47</v>
      </c>
      <c r="B61" s="30" t="s">
        <v>216</v>
      </c>
      <c r="C61" s="31" t="s">
        <v>217</v>
      </c>
      <c r="D61" s="32" t="s">
        <v>218</v>
      </c>
      <c r="E61" s="19">
        <v>8</v>
      </c>
      <c r="F61" s="19">
        <f t="shared" si="0"/>
        <v>8.5</v>
      </c>
      <c r="G61" s="19">
        <v>5</v>
      </c>
      <c r="H61" s="19">
        <f t="shared" si="1"/>
        <v>6.05</v>
      </c>
      <c r="I61" s="20" t="str">
        <f t="shared" si="2"/>
        <v>C+</v>
      </c>
      <c r="J61" s="21"/>
    </row>
    <row r="62" spans="1:10" ht="15.75">
      <c r="A62" s="18">
        <v>48</v>
      </c>
      <c r="B62" s="30" t="s">
        <v>219</v>
      </c>
      <c r="C62" s="31" t="s">
        <v>215</v>
      </c>
      <c r="D62" s="32" t="s">
        <v>47</v>
      </c>
      <c r="E62" s="19">
        <v>8</v>
      </c>
      <c r="F62" s="19">
        <f t="shared" si="0"/>
        <v>8.5</v>
      </c>
      <c r="G62" s="19">
        <v>8</v>
      </c>
      <c r="H62" s="19">
        <f t="shared" si="1"/>
        <v>8.1499999999999986</v>
      </c>
      <c r="I62" s="20" t="str">
        <f t="shared" si="2"/>
        <v>B+</v>
      </c>
      <c r="J62" s="21"/>
    </row>
    <row r="63" spans="1:10" ht="15.75">
      <c r="A63" s="18">
        <v>49</v>
      </c>
      <c r="B63" s="30" t="s">
        <v>220</v>
      </c>
      <c r="C63" s="31" t="s">
        <v>221</v>
      </c>
      <c r="D63" s="32" t="s">
        <v>222</v>
      </c>
      <c r="E63" s="19">
        <v>6.5</v>
      </c>
      <c r="F63" s="19">
        <f t="shared" si="0"/>
        <v>7</v>
      </c>
      <c r="G63" s="19">
        <v>7</v>
      </c>
      <c r="H63" s="19">
        <f t="shared" si="1"/>
        <v>7</v>
      </c>
      <c r="I63" s="20" t="str">
        <f t="shared" si="2"/>
        <v>B</v>
      </c>
      <c r="J63" s="21"/>
    </row>
    <row r="64" spans="1:10" ht="15.7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.75">
      <c r="A65" s="7" t="str">
        <f>"Cộng danh sách gồm "</f>
        <v xml:space="preserve">Cộng danh sách gồm </v>
      </c>
      <c r="B65" s="7"/>
      <c r="C65" s="7"/>
      <c r="D65" s="8">
        <f>COUNTA(I15:I63)</f>
        <v>49</v>
      </c>
      <c r="E65" s="8"/>
      <c r="F65" s="9">
        <v>1</v>
      </c>
      <c r="G65" s="10"/>
      <c r="H65" s="1"/>
      <c r="I65" s="1"/>
      <c r="J65" s="1"/>
    </row>
    <row r="66" spans="1:10" ht="15.75">
      <c r="A66" s="87" t="s">
        <v>20</v>
      </c>
      <c r="B66" s="87"/>
      <c r="C66" s="87"/>
      <c r="D66" s="11">
        <f>COUNTIF(H15:H63,"&gt;=5")</f>
        <v>45</v>
      </c>
      <c r="E66" s="69"/>
      <c r="F66" s="12">
        <f>D66/D65</f>
        <v>0.91836734693877553</v>
      </c>
      <c r="G66" s="13"/>
      <c r="H66" s="1"/>
      <c r="I66" s="1"/>
      <c r="J66" s="1"/>
    </row>
    <row r="67" spans="1:10" ht="15.75">
      <c r="A67" s="87" t="s">
        <v>21</v>
      </c>
      <c r="B67" s="87"/>
      <c r="C67" s="87"/>
      <c r="D67" s="11"/>
      <c r="E67" s="69"/>
      <c r="F67" s="12">
        <f>D67/D65</f>
        <v>0</v>
      </c>
      <c r="G67" s="13"/>
      <c r="H67" s="1"/>
      <c r="I67" s="1"/>
      <c r="J67" s="1"/>
    </row>
    <row r="68" spans="1:10" ht="15.75">
      <c r="A68" s="14"/>
      <c r="B68" s="14"/>
      <c r="C68" s="3"/>
      <c r="D68" s="14"/>
      <c r="E68" s="14"/>
      <c r="F68" s="2"/>
      <c r="G68" s="1"/>
      <c r="H68" s="1"/>
      <c r="I68" s="1"/>
      <c r="J68" s="1"/>
    </row>
    <row r="69" spans="1:10" ht="15.75">
      <c r="A69" s="1"/>
      <c r="B69" s="1"/>
      <c r="C69" s="1"/>
      <c r="D69" s="1"/>
      <c r="E69" s="1"/>
      <c r="F69" s="88" t="str">
        <f ca="1">"TP. Hồ Chí Minh, ngày "&amp;  DAY(NOW())&amp;" tháng " &amp;MONTH(NOW())&amp;" năm "&amp;YEAR(NOW())</f>
        <v>TP. Hồ Chí Minh, ngày 7 tháng 1 năm 2019</v>
      </c>
      <c r="G69" s="88"/>
      <c r="H69" s="88"/>
      <c r="I69" s="88"/>
      <c r="J69" s="88"/>
    </row>
    <row r="70" spans="1:10" ht="15.75">
      <c r="A70" s="72" t="s">
        <v>98</v>
      </c>
      <c r="B70" s="72"/>
      <c r="C70" s="72"/>
      <c r="D70" s="1"/>
      <c r="E70" s="1"/>
      <c r="F70" s="72" t="s">
        <v>22</v>
      </c>
      <c r="G70" s="72"/>
      <c r="H70" s="72"/>
      <c r="I70" s="72"/>
      <c r="J70" s="72"/>
    </row>
    <row r="71" spans="1:10" ht="15.75">
      <c r="A71" s="1"/>
      <c r="B71" s="1"/>
      <c r="C71" s="1"/>
      <c r="D71" s="1"/>
      <c r="E71" s="1"/>
      <c r="F71" s="1"/>
      <c r="G71" s="1"/>
      <c r="H71" s="1"/>
      <c r="I71" s="1"/>
      <c r="J71" s="1"/>
    </row>
    <row r="74" spans="1:10" ht="15.75">
      <c r="A74" s="71"/>
      <c r="B74" s="71"/>
      <c r="C74" s="71"/>
      <c r="G74" s="71" t="s">
        <v>1252</v>
      </c>
      <c r="H74" s="71"/>
      <c r="I74" s="71"/>
    </row>
  </sheetData>
  <protectedRanges>
    <protectedRange sqref="A71:E71" name="Range5"/>
    <protectedRange sqref="J15:J63" name="Range4"/>
    <protectedRange sqref="E15:G63" name="Range3"/>
    <protectedRange sqref="A4" name="Range1"/>
    <protectedRange sqref="F13:G13" name="Range6"/>
    <protectedRange sqref="F71:J71" name="Range5_1_1"/>
    <protectedRange sqref="B15:D63" name="Range3_1_1"/>
    <protectedRange sqref="C8:C10 H8:H9" name="Range2_1_1"/>
  </protectedRanges>
  <mergeCells count="26">
    <mergeCell ref="A4:D4"/>
    <mergeCell ref="A1:D1"/>
    <mergeCell ref="F1:J1"/>
    <mergeCell ref="A2:D2"/>
    <mergeCell ref="F2:J2"/>
    <mergeCell ref="A3:D3"/>
    <mergeCell ref="A6:J6"/>
    <mergeCell ref="F8:G8"/>
    <mergeCell ref="A9:B9"/>
    <mergeCell ref="C9:D9"/>
    <mergeCell ref="F9:G9"/>
    <mergeCell ref="G74:I74"/>
    <mergeCell ref="A70:C70"/>
    <mergeCell ref="F70:J70"/>
    <mergeCell ref="A10:B10"/>
    <mergeCell ref="C10:D10"/>
    <mergeCell ref="A12:A13"/>
    <mergeCell ref="B12:B13"/>
    <mergeCell ref="C12:D13"/>
    <mergeCell ref="H12:I12"/>
    <mergeCell ref="J12:J13"/>
    <mergeCell ref="C14:D14"/>
    <mergeCell ref="A66:C66"/>
    <mergeCell ref="A67:C67"/>
    <mergeCell ref="F69:J69"/>
    <mergeCell ref="A74:C74"/>
  </mergeCells>
  <conditionalFormatting sqref="I15:I63">
    <cfRule type="cellIs" dxfId="21" priority="2" stopIfTrue="1" operator="equal">
      <formula>"F"</formula>
    </cfRule>
  </conditionalFormatting>
  <conditionalFormatting sqref="H15:H63">
    <cfRule type="expression" dxfId="20" priority="1" stopIfTrue="1">
      <formula>MAX(#REF!)&lt;4</formula>
    </cfRule>
  </conditionalFormatting>
  <pageMargins left="0.39" right="2.0833333333333332E-2" top="0.75" bottom="0.18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75"/>
  <sheetViews>
    <sheetView topLeftCell="A52" workbookViewId="0">
      <selection activeCell="G73" sqref="G73"/>
    </sheetView>
  </sheetViews>
  <sheetFormatPr defaultRowHeight="15"/>
  <cols>
    <col min="1" max="1" width="4" customWidth="1"/>
    <col min="2" max="2" width="11.5703125" customWidth="1"/>
    <col min="3" max="3" width="24.5703125" customWidth="1"/>
    <col min="4" max="4" width="12.28515625" customWidth="1"/>
    <col min="5" max="5" width="12.28515625" hidden="1" customWidth="1"/>
    <col min="10" max="10" width="9.85546875" customWidth="1"/>
  </cols>
  <sheetData>
    <row r="1" spans="1:10" ht="15.75">
      <c r="A1" s="72" t="s">
        <v>0</v>
      </c>
      <c r="B1" s="72"/>
      <c r="C1" s="72"/>
      <c r="D1" s="72"/>
      <c r="E1" s="64"/>
      <c r="F1" s="72" t="s">
        <v>1</v>
      </c>
      <c r="G1" s="72"/>
      <c r="H1" s="72"/>
      <c r="I1" s="72"/>
      <c r="J1" s="72"/>
    </row>
    <row r="2" spans="1:10" ht="15.75">
      <c r="A2" s="72" t="s">
        <v>2</v>
      </c>
      <c r="B2" s="72"/>
      <c r="C2" s="72"/>
      <c r="D2" s="72"/>
      <c r="E2" s="64"/>
      <c r="F2" s="90" t="s">
        <v>3</v>
      </c>
      <c r="G2" s="90"/>
      <c r="H2" s="90"/>
      <c r="I2" s="90"/>
      <c r="J2" s="90"/>
    </row>
    <row r="3" spans="1:10" ht="15.75">
      <c r="A3" s="72" t="s">
        <v>4</v>
      </c>
      <c r="B3" s="72"/>
      <c r="C3" s="72"/>
      <c r="D3" s="72"/>
      <c r="E3" s="64"/>
      <c r="F3" s="1"/>
      <c r="G3" s="1"/>
      <c r="H3" s="1"/>
      <c r="I3" s="1"/>
      <c r="J3" s="1"/>
    </row>
    <row r="4" spans="1:10" ht="15.75">
      <c r="A4" s="72" t="s">
        <v>23</v>
      </c>
      <c r="B4" s="72"/>
      <c r="C4" s="72"/>
      <c r="D4" s="72"/>
      <c r="E4" s="64"/>
      <c r="F4" s="1"/>
      <c r="G4" s="1"/>
      <c r="H4" s="1"/>
      <c r="I4" s="1"/>
      <c r="J4" s="1"/>
    </row>
    <row r="5" spans="1:10" ht="15.75">
      <c r="A5" s="37"/>
      <c r="B5" s="37"/>
      <c r="C5" s="37"/>
      <c r="D5" s="37"/>
      <c r="E5" s="64"/>
      <c r="F5" s="1"/>
      <c r="G5" s="1"/>
      <c r="H5" s="1"/>
      <c r="I5" s="1"/>
      <c r="J5" s="1"/>
    </row>
    <row r="6" spans="1:10" ht="19.5">
      <c r="A6" s="89" t="s">
        <v>5</v>
      </c>
      <c r="B6" s="89"/>
      <c r="C6" s="89"/>
      <c r="D6" s="89"/>
      <c r="E6" s="89"/>
      <c r="F6" s="89"/>
      <c r="G6" s="89"/>
      <c r="H6" s="89"/>
      <c r="I6" s="89"/>
      <c r="J6" s="89"/>
    </row>
    <row r="7" spans="1:10" ht="15.75">
      <c r="A7" s="37"/>
      <c r="B7" s="37"/>
      <c r="C7" s="37"/>
      <c r="D7" s="37"/>
      <c r="E7" s="64"/>
      <c r="F7" s="37"/>
      <c r="G7" s="37"/>
      <c r="H7" s="37"/>
      <c r="I7" s="37"/>
      <c r="J7" s="37"/>
    </row>
    <row r="8" spans="1:10" ht="15.75">
      <c r="A8" s="14" t="s">
        <v>6</v>
      </c>
      <c r="B8" s="14"/>
      <c r="C8" s="14" t="s">
        <v>116</v>
      </c>
      <c r="D8" s="14"/>
      <c r="E8" s="14"/>
      <c r="F8" s="73" t="s">
        <v>7</v>
      </c>
      <c r="G8" s="73"/>
      <c r="H8" s="23">
        <v>2</v>
      </c>
      <c r="I8" s="2"/>
      <c r="J8" s="2"/>
    </row>
    <row r="9" spans="1:10" ht="15.75">
      <c r="A9" s="73" t="s">
        <v>8</v>
      </c>
      <c r="B9" s="73"/>
      <c r="C9" s="73" t="s">
        <v>631</v>
      </c>
      <c r="D9" s="73"/>
      <c r="E9" s="65"/>
      <c r="F9" s="73" t="s">
        <v>9</v>
      </c>
      <c r="G9" s="73"/>
      <c r="H9" s="23" t="s">
        <v>117</v>
      </c>
      <c r="I9" s="2"/>
      <c r="J9" s="2"/>
    </row>
    <row r="10" spans="1:10" ht="15.75">
      <c r="A10" s="73" t="s">
        <v>1254</v>
      </c>
      <c r="B10" s="73"/>
      <c r="C10" s="73"/>
      <c r="D10" s="73"/>
      <c r="E10" s="65"/>
      <c r="F10" s="14" t="s">
        <v>102</v>
      </c>
      <c r="G10" s="3"/>
      <c r="H10" s="14" t="s">
        <v>223</v>
      </c>
      <c r="I10" s="1"/>
      <c r="J10" s="1"/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7.25">
      <c r="A12" s="74" t="s">
        <v>11</v>
      </c>
      <c r="B12" s="76" t="s">
        <v>12</v>
      </c>
      <c r="C12" s="78" t="s">
        <v>13</v>
      </c>
      <c r="D12" s="79"/>
      <c r="E12" s="66"/>
      <c r="F12" s="4" t="s">
        <v>14</v>
      </c>
      <c r="G12" s="4" t="s">
        <v>15</v>
      </c>
      <c r="H12" s="82" t="s">
        <v>16</v>
      </c>
      <c r="I12" s="83"/>
      <c r="J12" s="84" t="s">
        <v>17</v>
      </c>
    </row>
    <row r="13" spans="1:10" ht="15.75">
      <c r="A13" s="75"/>
      <c r="B13" s="77"/>
      <c r="C13" s="80"/>
      <c r="D13" s="81"/>
      <c r="E13" s="67"/>
      <c r="F13" s="5">
        <v>0.3</v>
      </c>
      <c r="G13" s="5">
        <v>0.7</v>
      </c>
      <c r="H13" s="6" t="s">
        <v>18</v>
      </c>
      <c r="I13" s="6" t="s">
        <v>19</v>
      </c>
      <c r="J13" s="85"/>
    </row>
    <row r="14" spans="1:10" ht="15.75">
      <c r="A14" s="39">
        <v>1</v>
      </c>
      <c r="B14" s="39">
        <v>2</v>
      </c>
      <c r="C14" s="86">
        <v>3</v>
      </c>
      <c r="D14" s="86"/>
      <c r="E14" s="68"/>
      <c r="F14" s="39">
        <v>4</v>
      </c>
      <c r="G14" s="39">
        <v>5</v>
      </c>
      <c r="H14" s="39">
        <v>6</v>
      </c>
      <c r="I14" s="38">
        <v>7</v>
      </c>
      <c r="J14" s="6">
        <v>8</v>
      </c>
    </row>
    <row r="15" spans="1:10" ht="15.75">
      <c r="A15" s="18">
        <v>1</v>
      </c>
      <c r="B15" s="30" t="s">
        <v>686</v>
      </c>
      <c r="C15" s="40" t="s">
        <v>632</v>
      </c>
      <c r="D15" s="32" t="s">
        <v>24</v>
      </c>
      <c r="E15" s="19">
        <v>7</v>
      </c>
      <c r="F15" s="19">
        <f>E15+0.5</f>
        <v>7.5</v>
      </c>
      <c r="G15" s="19">
        <v>6</v>
      </c>
      <c r="H15" s="19">
        <f>F15*$F$13+G15*$G$13</f>
        <v>6.4499999999999993</v>
      </c>
      <c r="I15" s="20" t="str">
        <f>IF(H15&lt;4,"F",IF(H15&lt;=4.9,"D",IF(H15&lt;=5.4,"D+",IF(H15&lt;=5.9,"C",IF(H15&lt;=6.9,"C+",IF(H15&lt;=7.9,"B",IF(H15&lt;=8.4,"B+","A")))))))</f>
        <v>C+</v>
      </c>
      <c r="J15" s="21"/>
    </row>
    <row r="16" spans="1:10" ht="15.75">
      <c r="A16" s="18">
        <v>2</v>
      </c>
      <c r="B16" s="30" t="s">
        <v>687</v>
      </c>
      <c r="C16" s="31" t="s">
        <v>633</v>
      </c>
      <c r="D16" s="32" t="s">
        <v>66</v>
      </c>
      <c r="E16" s="19">
        <v>9</v>
      </c>
      <c r="F16" s="19">
        <f t="shared" ref="F16:F65" si="0">E16+0.5</f>
        <v>9.5</v>
      </c>
      <c r="G16" s="19">
        <v>7</v>
      </c>
      <c r="H16" s="19">
        <f t="shared" ref="H16:H63" si="1">F16*$F$13+G16*$G$13</f>
        <v>7.75</v>
      </c>
      <c r="I16" s="20" t="str">
        <f t="shared" ref="I16:I63" si="2">IF(H16&lt;4,"F",IF(H16&lt;=4.9,"D",IF(H16&lt;=5.4,"D+",IF(H16&lt;=5.9,"C",IF(H16&lt;=6.9,"C+",IF(H16&lt;=7.9,"B",IF(H16&lt;=8.4,"B+","A")))))))</f>
        <v>B</v>
      </c>
      <c r="J16" s="21"/>
    </row>
    <row r="17" spans="1:10" ht="15.75">
      <c r="A17" s="18">
        <v>3</v>
      </c>
      <c r="B17" s="30" t="s">
        <v>688</v>
      </c>
      <c r="C17" s="31" t="s">
        <v>634</v>
      </c>
      <c r="D17" s="32" t="s">
        <v>124</v>
      </c>
      <c r="E17" s="19">
        <v>9</v>
      </c>
      <c r="F17" s="19">
        <f t="shared" si="0"/>
        <v>9.5</v>
      </c>
      <c r="G17" s="19">
        <v>7</v>
      </c>
      <c r="H17" s="19">
        <f t="shared" si="1"/>
        <v>7.75</v>
      </c>
      <c r="I17" s="20" t="str">
        <f t="shared" si="2"/>
        <v>B</v>
      </c>
      <c r="J17" s="21"/>
    </row>
    <row r="18" spans="1:10" ht="15.75">
      <c r="A18" s="18">
        <v>4</v>
      </c>
      <c r="B18" s="30" t="s">
        <v>689</v>
      </c>
      <c r="C18" s="31" t="s">
        <v>635</v>
      </c>
      <c r="D18" s="32" t="s">
        <v>636</v>
      </c>
      <c r="E18" s="19">
        <v>6</v>
      </c>
      <c r="F18" s="19">
        <f t="shared" si="0"/>
        <v>6.5</v>
      </c>
      <c r="G18" s="19">
        <v>6.5</v>
      </c>
      <c r="H18" s="19">
        <f t="shared" si="1"/>
        <v>6.5</v>
      </c>
      <c r="I18" s="20" t="str">
        <f t="shared" si="2"/>
        <v>C+</v>
      </c>
      <c r="J18" s="21"/>
    </row>
    <row r="19" spans="1:10" ht="15.75">
      <c r="A19" s="18">
        <v>5</v>
      </c>
      <c r="B19" s="30" t="s">
        <v>690</v>
      </c>
      <c r="C19" s="31" t="s">
        <v>637</v>
      </c>
      <c r="D19" s="32" t="s">
        <v>636</v>
      </c>
      <c r="E19" s="19">
        <v>7.5</v>
      </c>
      <c r="F19" s="19">
        <f t="shared" si="0"/>
        <v>8</v>
      </c>
      <c r="G19" s="19">
        <v>7.5</v>
      </c>
      <c r="H19" s="19">
        <f t="shared" si="1"/>
        <v>7.65</v>
      </c>
      <c r="I19" s="20" t="str">
        <f t="shared" si="2"/>
        <v>B</v>
      </c>
      <c r="J19" s="21"/>
    </row>
    <row r="20" spans="1:10" ht="15.75">
      <c r="A20" s="18">
        <v>6</v>
      </c>
      <c r="B20" s="30" t="s">
        <v>691</v>
      </c>
      <c r="C20" s="31" t="s">
        <v>637</v>
      </c>
      <c r="D20" s="32" t="s">
        <v>26</v>
      </c>
      <c r="E20" s="19">
        <v>9.5</v>
      </c>
      <c r="F20" s="19">
        <f t="shared" si="0"/>
        <v>10</v>
      </c>
      <c r="G20" s="19">
        <v>8</v>
      </c>
      <c r="H20" s="19">
        <f t="shared" si="1"/>
        <v>8.6</v>
      </c>
      <c r="I20" s="20" t="str">
        <f t="shared" si="2"/>
        <v>A</v>
      </c>
      <c r="J20" s="21"/>
    </row>
    <row r="21" spans="1:10" ht="15.75">
      <c r="A21" s="18">
        <v>7</v>
      </c>
      <c r="B21" s="30" t="s">
        <v>692</v>
      </c>
      <c r="C21" s="31" t="s">
        <v>638</v>
      </c>
      <c r="D21" s="32" t="s">
        <v>48</v>
      </c>
      <c r="E21" s="19">
        <v>7.5</v>
      </c>
      <c r="F21" s="19">
        <f t="shared" si="0"/>
        <v>8</v>
      </c>
      <c r="G21" s="19">
        <v>7</v>
      </c>
      <c r="H21" s="19">
        <f t="shared" si="1"/>
        <v>7.2999999999999989</v>
      </c>
      <c r="I21" s="20" t="str">
        <f t="shared" si="2"/>
        <v>B</v>
      </c>
      <c r="J21" s="21"/>
    </row>
    <row r="22" spans="1:10" ht="15.75">
      <c r="A22" s="18">
        <v>8</v>
      </c>
      <c r="B22" s="30" t="s">
        <v>693</v>
      </c>
      <c r="C22" s="31" t="s">
        <v>363</v>
      </c>
      <c r="D22" s="32" t="s">
        <v>68</v>
      </c>
      <c r="E22" s="19">
        <v>7.5</v>
      </c>
      <c r="F22" s="19">
        <f t="shared" si="0"/>
        <v>8</v>
      </c>
      <c r="G22" s="19">
        <v>7</v>
      </c>
      <c r="H22" s="19">
        <f t="shared" si="1"/>
        <v>7.2999999999999989</v>
      </c>
      <c r="I22" s="20" t="str">
        <f t="shared" si="2"/>
        <v>B</v>
      </c>
      <c r="J22" s="21"/>
    </row>
    <row r="23" spans="1:10" ht="15.75">
      <c r="A23" s="18">
        <v>9</v>
      </c>
      <c r="B23" s="30" t="s">
        <v>694</v>
      </c>
      <c r="C23" s="31" t="s">
        <v>639</v>
      </c>
      <c r="D23" s="32" t="s">
        <v>274</v>
      </c>
      <c r="E23" s="19">
        <v>5</v>
      </c>
      <c r="F23" s="19">
        <f t="shared" si="0"/>
        <v>5.5</v>
      </c>
      <c r="G23" s="19">
        <v>7</v>
      </c>
      <c r="H23" s="19">
        <f t="shared" si="1"/>
        <v>6.5499999999999989</v>
      </c>
      <c r="I23" s="20" t="str">
        <f t="shared" si="2"/>
        <v>C+</v>
      </c>
      <c r="J23" s="21"/>
    </row>
    <row r="24" spans="1:10" ht="15.75">
      <c r="A24" s="18">
        <v>10</v>
      </c>
      <c r="B24" s="30" t="s">
        <v>695</v>
      </c>
      <c r="C24" s="31" t="s">
        <v>640</v>
      </c>
      <c r="D24" s="32" t="s">
        <v>485</v>
      </c>
      <c r="E24" s="19">
        <v>6</v>
      </c>
      <c r="F24" s="19">
        <f t="shared" si="0"/>
        <v>6.5</v>
      </c>
      <c r="G24" s="19">
        <v>7</v>
      </c>
      <c r="H24" s="19">
        <f t="shared" si="1"/>
        <v>6.85</v>
      </c>
      <c r="I24" s="20" t="str">
        <f t="shared" si="2"/>
        <v>C+</v>
      </c>
      <c r="J24" s="21"/>
    </row>
    <row r="25" spans="1:10" ht="15.75">
      <c r="A25" s="18">
        <v>11</v>
      </c>
      <c r="B25" s="30" t="s">
        <v>696</v>
      </c>
      <c r="C25" s="31" t="s">
        <v>641</v>
      </c>
      <c r="D25" s="32" t="s">
        <v>143</v>
      </c>
      <c r="E25" s="19">
        <v>6.5</v>
      </c>
      <c r="F25" s="19">
        <f t="shared" si="0"/>
        <v>7</v>
      </c>
      <c r="G25" s="19">
        <v>8</v>
      </c>
      <c r="H25" s="19">
        <f t="shared" si="1"/>
        <v>7.6999999999999993</v>
      </c>
      <c r="I25" s="20" t="str">
        <f t="shared" si="2"/>
        <v>B</v>
      </c>
      <c r="J25" s="21"/>
    </row>
    <row r="26" spans="1:10" ht="15.75">
      <c r="A26" s="18">
        <v>12</v>
      </c>
      <c r="B26" s="30" t="s">
        <v>697</v>
      </c>
      <c r="C26" s="31" t="s">
        <v>421</v>
      </c>
      <c r="D26" s="32" t="s">
        <v>335</v>
      </c>
      <c r="E26" s="19">
        <v>7</v>
      </c>
      <c r="F26" s="19">
        <f t="shared" si="0"/>
        <v>7.5</v>
      </c>
      <c r="G26" s="19">
        <v>9</v>
      </c>
      <c r="H26" s="19">
        <f t="shared" si="1"/>
        <v>8.5500000000000007</v>
      </c>
      <c r="I26" s="20" t="str">
        <f t="shared" si="2"/>
        <v>A</v>
      </c>
      <c r="J26" s="21"/>
    </row>
    <row r="27" spans="1:10" ht="15.75">
      <c r="A27" s="18">
        <v>13</v>
      </c>
      <c r="B27" s="30" t="s">
        <v>698</v>
      </c>
      <c r="C27" s="31" t="s">
        <v>642</v>
      </c>
      <c r="D27" s="32" t="s">
        <v>32</v>
      </c>
      <c r="E27" s="19">
        <v>7</v>
      </c>
      <c r="F27" s="19">
        <f t="shared" si="0"/>
        <v>7.5</v>
      </c>
      <c r="G27" s="19">
        <v>7</v>
      </c>
      <c r="H27" s="19">
        <f t="shared" si="1"/>
        <v>7.1499999999999995</v>
      </c>
      <c r="I27" s="20" t="str">
        <f t="shared" si="2"/>
        <v>B</v>
      </c>
      <c r="J27" s="21"/>
    </row>
    <row r="28" spans="1:10" ht="15.75">
      <c r="A28" s="18">
        <v>14</v>
      </c>
      <c r="B28" s="30" t="s">
        <v>699</v>
      </c>
      <c r="C28" s="31" t="s">
        <v>643</v>
      </c>
      <c r="D28" s="32" t="s">
        <v>32</v>
      </c>
      <c r="E28" s="19">
        <v>7</v>
      </c>
      <c r="F28" s="19">
        <f t="shared" si="0"/>
        <v>7.5</v>
      </c>
      <c r="G28" s="19">
        <v>5</v>
      </c>
      <c r="H28" s="19">
        <f t="shared" si="1"/>
        <v>5.75</v>
      </c>
      <c r="I28" s="20" t="str">
        <f t="shared" si="2"/>
        <v>C</v>
      </c>
      <c r="J28" s="21"/>
    </row>
    <row r="29" spans="1:10" ht="15.75">
      <c r="A29" s="18">
        <v>15</v>
      </c>
      <c r="B29" s="30" t="s">
        <v>700</v>
      </c>
      <c r="C29" s="31" t="s">
        <v>644</v>
      </c>
      <c r="D29" s="32" t="s">
        <v>592</v>
      </c>
      <c r="E29" s="19">
        <v>7</v>
      </c>
      <c r="F29" s="19">
        <f t="shared" si="0"/>
        <v>7.5</v>
      </c>
      <c r="G29" s="19">
        <v>6</v>
      </c>
      <c r="H29" s="19">
        <f t="shared" si="1"/>
        <v>6.4499999999999993</v>
      </c>
      <c r="I29" s="20" t="str">
        <f t="shared" si="2"/>
        <v>C+</v>
      </c>
      <c r="J29" s="21"/>
    </row>
    <row r="30" spans="1:10" ht="15.75">
      <c r="A30" s="18">
        <v>16</v>
      </c>
      <c r="B30" s="30" t="s">
        <v>701</v>
      </c>
      <c r="C30" s="31" t="s">
        <v>645</v>
      </c>
      <c r="D30" s="32" t="s">
        <v>646</v>
      </c>
      <c r="E30" s="19">
        <v>6.5</v>
      </c>
      <c r="F30" s="19">
        <f t="shared" si="0"/>
        <v>7</v>
      </c>
      <c r="G30" s="19">
        <v>7</v>
      </c>
      <c r="H30" s="19">
        <f t="shared" si="1"/>
        <v>7</v>
      </c>
      <c r="I30" s="20" t="str">
        <f t="shared" si="2"/>
        <v>B</v>
      </c>
      <c r="J30" s="21"/>
    </row>
    <row r="31" spans="1:10" ht="15.75">
      <c r="A31" s="18">
        <v>17</v>
      </c>
      <c r="B31" s="30" t="s">
        <v>702</v>
      </c>
      <c r="C31" s="31" t="s">
        <v>647</v>
      </c>
      <c r="D31" s="32" t="s">
        <v>115</v>
      </c>
      <c r="E31" s="19">
        <v>6.5</v>
      </c>
      <c r="F31" s="19">
        <f t="shared" si="0"/>
        <v>7</v>
      </c>
      <c r="G31" s="19">
        <v>6</v>
      </c>
      <c r="H31" s="19">
        <f t="shared" si="1"/>
        <v>6.2999999999999989</v>
      </c>
      <c r="I31" s="20" t="str">
        <f t="shared" si="2"/>
        <v>C+</v>
      </c>
      <c r="J31" s="21"/>
    </row>
    <row r="32" spans="1:10" ht="15.75">
      <c r="A32" s="18">
        <v>18</v>
      </c>
      <c r="B32" s="30" t="s">
        <v>703</v>
      </c>
      <c r="C32" s="31" t="s">
        <v>648</v>
      </c>
      <c r="D32" s="32" t="s">
        <v>33</v>
      </c>
      <c r="E32" s="19">
        <v>8.5</v>
      </c>
      <c r="F32" s="19">
        <f t="shared" si="0"/>
        <v>9</v>
      </c>
      <c r="G32" s="19">
        <v>6</v>
      </c>
      <c r="H32" s="19">
        <f t="shared" si="1"/>
        <v>6.8999999999999986</v>
      </c>
      <c r="I32" s="20" t="str">
        <f t="shared" si="2"/>
        <v>C+</v>
      </c>
      <c r="J32" s="21"/>
    </row>
    <row r="33" spans="1:10" ht="15.75">
      <c r="A33" s="18">
        <v>19</v>
      </c>
      <c r="B33" s="30" t="s">
        <v>704</v>
      </c>
      <c r="C33" s="31" t="s">
        <v>649</v>
      </c>
      <c r="D33" s="32" t="s">
        <v>33</v>
      </c>
      <c r="E33" s="19">
        <v>6.5</v>
      </c>
      <c r="F33" s="19">
        <f t="shared" si="0"/>
        <v>7</v>
      </c>
      <c r="G33" s="19">
        <v>6</v>
      </c>
      <c r="H33" s="19">
        <f t="shared" si="1"/>
        <v>6.2999999999999989</v>
      </c>
      <c r="I33" s="20" t="str">
        <f t="shared" si="2"/>
        <v>C+</v>
      </c>
      <c r="J33" s="21"/>
    </row>
    <row r="34" spans="1:10" ht="15.75">
      <c r="A34" s="18">
        <v>20</v>
      </c>
      <c r="B34" s="30" t="s">
        <v>705</v>
      </c>
      <c r="C34" s="31" t="s">
        <v>650</v>
      </c>
      <c r="D34" s="32" t="s">
        <v>34</v>
      </c>
      <c r="E34" s="19">
        <v>6.5</v>
      </c>
      <c r="F34" s="19">
        <f t="shared" si="0"/>
        <v>7</v>
      </c>
      <c r="G34" s="19">
        <v>6</v>
      </c>
      <c r="H34" s="19">
        <f t="shared" si="1"/>
        <v>6.2999999999999989</v>
      </c>
      <c r="I34" s="20" t="str">
        <f t="shared" si="2"/>
        <v>C+</v>
      </c>
      <c r="J34" s="21"/>
    </row>
    <row r="35" spans="1:10" ht="15.75">
      <c r="A35" s="18">
        <v>21</v>
      </c>
      <c r="B35" s="30" t="s">
        <v>706</v>
      </c>
      <c r="C35" s="31" t="s">
        <v>651</v>
      </c>
      <c r="D35" s="32" t="s">
        <v>84</v>
      </c>
      <c r="E35" s="19">
        <v>6</v>
      </c>
      <c r="F35" s="19">
        <f t="shared" si="0"/>
        <v>6.5</v>
      </c>
      <c r="G35" s="19">
        <v>6</v>
      </c>
      <c r="H35" s="19">
        <f t="shared" si="1"/>
        <v>6.1499999999999995</v>
      </c>
      <c r="I35" s="20" t="str">
        <f t="shared" si="2"/>
        <v>C+</v>
      </c>
      <c r="J35" s="21"/>
    </row>
    <row r="36" spans="1:10" ht="15.75">
      <c r="A36" s="18">
        <v>22</v>
      </c>
      <c r="B36" s="30" t="s">
        <v>707</v>
      </c>
      <c r="C36" s="31" t="s">
        <v>652</v>
      </c>
      <c r="D36" s="32" t="s">
        <v>52</v>
      </c>
      <c r="E36" s="19">
        <v>7.5</v>
      </c>
      <c r="F36" s="19">
        <f t="shared" si="0"/>
        <v>8</v>
      </c>
      <c r="G36" s="19">
        <v>8</v>
      </c>
      <c r="H36" s="19">
        <f t="shared" si="1"/>
        <v>8</v>
      </c>
      <c r="I36" s="20" t="str">
        <f t="shared" si="2"/>
        <v>B+</v>
      </c>
      <c r="J36" s="21"/>
    </row>
    <row r="37" spans="1:10" ht="15.75">
      <c r="A37" s="18">
        <v>23</v>
      </c>
      <c r="B37" s="30" t="s">
        <v>708</v>
      </c>
      <c r="C37" s="31" t="s">
        <v>653</v>
      </c>
      <c r="D37" s="32" t="s">
        <v>52</v>
      </c>
      <c r="E37" s="19">
        <v>6</v>
      </c>
      <c r="F37" s="19">
        <f t="shared" si="0"/>
        <v>6.5</v>
      </c>
      <c r="G37" s="19">
        <v>6</v>
      </c>
      <c r="H37" s="19">
        <f t="shared" si="1"/>
        <v>6.1499999999999995</v>
      </c>
      <c r="I37" s="20" t="str">
        <f t="shared" si="2"/>
        <v>C+</v>
      </c>
      <c r="J37" s="21"/>
    </row>
    <row r="38" spans="1:10" ht="15.75">
      <c r="A38" s="18">
        <v>24</v>
      </c>
      <c r="B38" s="30" t="s">
        <v>709</v>
      </c>
      <c r="C38" s="31" t="s">
        <v>194</v>
      </c>
      <c r="D38" s="32" t="s">
        <v>36</v>
      </c>
      <c r="E38" s="19">
        <v>7</v>
      </c>
      <c r="F38" s="19">
        <f t="shared" si="0"/>
        <v>7.5</v>
      </c>
      <c r="G38" s="19">
        <v>6.5</v>
      </c>
      <c r="H38" s="19">
        <f t="shared" si="1"/>
        <v>6.8</v>
      </c>
      <c r="I38" s="20" t="str">
        <f t="shared" si="2"/>
        <v>C+</v>
      </c>
      <c r="J38" s="21"/>
    </row>
    <row r="39" spans="1:10" ht="15.75">
      <c r="A39" s="18">
        <v>25</v>
      </c>
      <c r="B39" s="30" t="s">
        <v>710</v>
      </c>
      <c r="C39" s="31" t="s">
        <v>654</v>
      </c>
      <c r="D39" s="32" t="s">
        <v>36</v>
      </c>
      <c r="E39" s="19">
        <v>7</v>
      </c>
      <c r="F39" s="19">
        <f t="shared" si="0"/>
        <v>7.5</v>
      </c>
      <c r="G39" s="19">
        <v>7</v>
      </c>
      <c r="H39" s="19">
        <f t="shared" si="1"/>
        <v>7.1499999999999995</v>
      </c>
      <c r="I39" s="20" t="str">
        <f t="shared" si="2"/>
        <v>B</v>
      </c>
      <c r="J39" s="21"/>
    </row>
    <row r="40" spans="1:10" ht="15.75">
      <c r="A40" s="18">
        <v>26</v>
      </c>
      <c r="B40" s="30" t="s">
        <v>711</v>
      </c>
      <c r="C40" s="31" t="s">
        <v>655</v>
      </c>
      <c r="D40" s="32" t="s">
        <v>656</v>
      </c>
      <c r="E40" s="19">
        <v>5.5</v>
      </c>
      <c r="F40" s="19">
        <f t="shared" si="0"/>
        <v>6</v>
      </c>
      <c r="G40" s="19">
        <v>6</v>
      </c>
      <c r="H40" s="19">
        <f t="shared" si="1"/>
        <v>5.9999999999999991</v>
      </c>
      <c r="I40" s="20" t="str">
        <f t="shared" si="2"/>
        <v>C+</v>
      </c>
      <c r="J40" s="21"/>
    </row>
    <row r="41" spans="1:10" ht="15.75">
      <c r="A41" s="18">
        <v>27</v>
      </c>
      <c r="B41" s="30" t="s">
        <v>712</v>
      </c>
      <c r="C41" s="31" t="s">
        <v>657</v>
      </c>
      <c r="D41" s="32" t="s">
        <v>71</v>
      </c>
      <c r="E41" s="19">
        <v>7.5</v>
      </c>
      <c r="F41" s="19">
        <f t="shared" si="0"/>
        <v>8</v>
      </c>
      <c r="G41" s="19">
        <v>6</v>
      </c>
      <c r="H41" s="19">
        <f t="shared" si="1"/>
        <v>6.6</v>
      </c>
      <c r="I41" s="20" t="str">
        <f t="shared" si="2"/>
        <v>C+</v>
      </c>
      <c r="J41" s="21"/>
    </row>
    <row r="42" spans="1:10" ht="15.75">
      <c r="A42" s="18">
        <v>28</v>
      </c>
      <c r="B42" s="30" t="s">
        <v>713</v>
      </c>
      <c r="C42" s="31" t="s">
        <v>658</v>
      </c>
      <c r="D42" s="32" t="s">
        <v>38</v>
      </c>
      <c r="E42" s="19">
        <v>6</v>
      </c>
      <c r="F42" s="19">
        <f t="shared" si="0"/>
        <v>6.5</v>
      </c>
      <c r="G42" s="19">
        <v>5</v>
      </c>
      <c r="H42" s="19">
        <f t="shared" si="1"/>
        <v>5.45</v>
      </c>
      <c r="I42" s="20" t="str">
        <f t="shared" si="2"/>
        <v>C</v>
      </c>
      <c r="J42" s="21"/>
    </row>
    <row r="43" spans="1:10" ht="15.75">
      <c r="A43" s="18">
        <v>29</v>
      </c>
      <c r="B43" s="30" t="s">
        <v>714</v>
      </c>
      <c r="C43" s="31" t="s">
        <v>659</v>
      </c>
      <c r="D43" s="32" t="s">
        <v>660</v>
      </c>
      <c r="E43" s="19">
        <v>7</v>
      </c>
      <c r="F43" s="19">
        <f t="shared" si="0"/>
        <v>7.5</v>
      </c>
      <c r="G43" s="19">
        <v>6.5</v>
      </c>
      <c r="H43" s="19">
        <f t="shared" si="1"/>
        <v>6.8</v>
      </c>
      <c r="I43" s="20" t="str">
        <f t="shared" si="2"/>
        <v>C+</v>
      </c>
      <c r="J43" s="21"/>
    </row>
    <row r="44" spans="1:10" ht="15.75">
      <c r="A44" s="18">
        <v>30</v>
      </c>
      <c r="B44" s="30" t="s">
        <v>715</v>
      </c>
      <c r="C44" s="31" t="s">
        <v>661</v>
      </c>
      <c r="D44" s="32" t="s">
        <v>609</v>
      </c>
      <c r="E44" s="19">
        <v>9</v>
      </c>
      <c r="F44" s="19">
        <f t="shared" si="0"/>
        <v>9.5</v>
      </c>
      <c r="G44" s="19">
        <v>7</v>
      </c>
      <c r="H44" s="19">
        <f t="shared" si="1"/>
        <v>7.75</v>
      </c>
      <c r="I44" s="20" t="str">
        <f t="shared" si="2"/>
        <v>B</v>
      </c>
      <c r="J44" s="21"/>
    </row>
    <row r="45" spans="1:10" ht="15.75">
      <c r="A45" s="18">
        <v>31</v>
      </c>
      <c r="B45" s="30" t="s">
        <v>716</v>
      </c>
      <c r="C45" s="31" t="s">
        <v>662</v>
      </c>
      <c r="D45" s="32" t="s">
        <v>663</v>
      </c>
      <c r="E45" s="19">
        <v>8</v>
      </c>
      <c r="F45" s="19">
        <f t="shared" si="0"/>
        <v>8.5</v>
      </c>
      <c r="G45" s="19">
        <v>7</v>
      </c>
      <c r="H45" s="19">
        <f t="shared" si="1"/>
        <v>7.4499999999999993</v>
      </c>
      <c r="I45" s="20" t="str">
        <f t="shared" si="2"/>
        <v>B</v>
      </c>
      <c r="J45" s="21"/>
    </row>
    <row r="46" spans="1:10" ht="15.75">
      <c r="A46" s="18">
        <v>32</v>
      </c>
      <c r="B46" s="30" t="s">
        <v>717</v>
      </c>
      <c r="C46" s="31" t="s">
        <v>664</v>
      </c>
      <c r="D46" s="32" t="s">
        <v>42</v>
      </c>
      <c r="E46" s="19">
        <v>7.5</v>
      </c>
      <c r="F46" s="19">
        <f t="shared" si="0"/>
        <v>8</v>
      </c>
      <c r="G46" s="19">
        <v>7.5</v>
      </c>
      <c r="H46" s="19">
        <f t="shared" si="1"/>
        <v>7.65</v>
      </c>
      <c r="I46" s="20" t="str">
        <f t="shared" si="2"/>
        <v>B</v>
      </c>
      <c r="J46" s="21"/>
    </row>
    <row r="47" spans="1:10" ht="15.75">
      <c r="A47" s="18">
        <v>33</v>
      </c>
      <c r="B47" s="30" t="s">
        <v>718</v>
      </c>
      <c r="C47" s="31" t="s">
        <v>665</v>
      </c>
      <c r="D47" s="32" t="s">
        <v>42</v>
      </c>
      <c r="E47" s="19">
        <v>7</v>
      </c>
      <c r="F47" s="19">
        <f t="shared" si="0"/>
        <v>7.5</v>
      </c>
      <c r="G47" s="19">
        <v>8</v>
      </c>
      <c r="H47" s="19">
        <f t="shared" si="1"/>
        <v>7.85</v>
      </c>
      <c r="I47" s="20" t="str">
        <f t="shared" si="2"/>
        <v>B</v>
      </c>
      <c r="J47" s="21"/>
    </row>
    <row r="48" spans="1:10" ht="15.75">
      <c r="A48" s="18">
        <v>34</v>
      </c>
      <c r="B48" s="30" t="s">
        <v>719</v>
      </c>
      <c r="C48" s="31" t="s">
        <v>666</v>
      </c>
      <c r="D48" s="32" t="s">
        <v>42</v>
      </c>
      <c r="E48" s="19">
        <v>7.5</v>
      </c>
      <c r="F48" s="19">
        <f t="shared" si="0"/>
        <v>8</v>
      </c>
      <c r="G48" s="19">
        <v>7</v>
      </c>
      <c r="H48" s="19">
        <f t="shared" si="1"/>
        <v>7.2999999999999989</v>
      </c>
      <c r="I48" s="20" t="str">
        <f t="shared" si="2"/>
        <v>B</v>
      </c>
      <c r="J48" s="21"/>
    </row>
    <row r="49" spans="1:10" ht="15.75">
      <c r="A49" s="18">
        <v>35</v>
      </c>
      <c r="B49" s="30" t="s">
        <v>720</v>
      </c>
      <c r="C49" s="31" t="s">
        <v>667</v>
      </c>
      <c r="D49" s="32" t="s">
        <v>668</v>
      </c>
      <c r="E49" s="19">
        <v>7.5</v>
      </c>
      <c r="F49" s="19">
        <f t="shared" si="0"/>
        <v>8</v>
      </c>
      <c r="G49" s="19">
        <v>6.5</v>
      </c>
      <c r="H49" s="19">
        <f t="shared" si="1"/>
        <v>6.9499999999999993</v>
      </c>
      <c r="I49" s="20" t="str">
        <f t="shared" si="2"/>
        <v>B</v>
      </c>
      <c r="J49" s="21"/>
    </row>
    <row r="50" spans="1:10" ht="15.75">
      <c r="A50" s="18">
        <v>36</v>
      </c>
      <c r="B50" s="30" t="s">
        <v>721</v>
      </c>
      <c r="C50" s="31" t="s">
        <v>421</v>
      </c>
      <c r="D50" s="32" t="s">
        <v>669</v>
      </c>
      <c r="E50" s="19">
        <v>9</v>
      </c>
      <c r="F50" s="19">
        <f t="shared" si="0"/>
        <v>9.5</v>
      </c>
      <c r="G50" s="19">
        <v>7.5</v>
      </c>
      <c r="H50" s="19">
        <f t="shared" si="1"/>
        <v>8.1</v>
      </c>
      <c r="I50" s="20" t="str">
        <f t="shared" si="2"/>
        <v>B+</v>
      </c>
      <c r="J50" s="21"/>
    </row>
    <row r="51" spans="1:10" ht="15.75">
      <c r="A51" s="18">
        <v>37</v>
      </c>
      <c r="B51" s="30" t="s">
        <v>722</v>
      </c>
      <c r="C51" s="31" t="s">
        <v>670</v>
      </c>
      <c r="D51" s="32" t="s">
        <v>74</v>
      </c>
      <c r="E51" s="19">
        <v>6</v>
      </c>
      <c r="F51" s="19">
        <f t="shared" si="0"/>
        <v>6.5</v>
      </c>
      <c r="G51" s="19">
        <v>7</v>
      </c>
      <c r="H51" s="19">
        <f t="shared" si="1"/>
        <v>6.85</v>
      </c>
      <c r="I51" s="20" t="str">
        <f t="shared" si="2"/>
        <v>C+</v>
      </c>
      <c r="J51" s="21"/>
    </row>
    <row r="52" spans="1:10" ht="15.75">
      <c r="A52" s="18">
        <v>38</v>
      </c>
      <c r="B52" s="30" t="s">
        <v>723</v>
      </c>
      <c r="C52" s="31" t="s">
        <v>671</v>
      </c>
      <c r="D52" s="32" t="s">
        <v>74</v>
      </c>
      <c r="E52" s="19">
        <v>6.5</v>
      </c>
      <c r="F52" s="19">
        <f t="shared" si="0"/>
        <v>7</v>
      </c>
      <c r="G52" s="19">
        <v>8.5</v>
      </c>
      <c r="H52" s="19">
        <f t="shared" si="1"/>
        <v>8.0499999999999989</v>
      </c>
      <c r="I52" s="20" t="str">
        <f t="shared" si="2"/>
        <v>B+</v>
      </c>
      <c r="J52" s="21"/>
    </row>
    <row r="53" spans="1:10" ht="15.75">
      <c r="A53" s="18">
        <v>39</v>
      </c>
      <c r="B53" s="30" t="s">
        <v>724</v>
      </c>
      <c r="C53" s="31" t="s">
        <v>672</v>
      </c>
      <c r="D53" s="32" t="s">
        <v>460</v>
      </c>
      <c r="E53" s="19">
        <v>7.5</v>
      </c>
      <c r="F53" s="19">
        <f t="shared" si="0"/>
        <v>8</v>
      </c>
      <c r="G53" s="19">
        <v>6</v>
      </c>
      <c r="H53" s="19">
        <f t="shared" si="1"/>
        <v>6.6</v>
      </c>
      <c r="I53" s="20" t="str">
        <f t="shared" si="2"/>
        <v>C+</v>
      </c>
      <c r="J53" s="21"/>
    </row>
    <row r="54" spans="1:10" ht="15.75">
      <c r="A54" s="18">
        <v>40</v>
      </c>
      <c r="B54" s="30" t="s">
        <v>725</v>
      </c>
      <c r="C54" s="31" t="s">
        <v>673</v>
      </c>
      <c r="D54" s="32" t="s">
        <v>80</v>
      </c>
      <c r="E54" s="19">
        <v>7</v>
      </c>
      <c r="F54" s="19">
        <f t="shared" si="0"/>
        <v>7.5</v>
      </c>
      <c r="G54" s="19">
        <v>6</v>
      </c>
      <c r="H54" s="19">
        <f t="shared" si="1"/>
        <v>6.4499999999999993</v>
      </c>
      <c r="I54" s="20" t="str">
        <f t="shared" si="2"/>
        <v>C+</v>
      </c>
      <c r="J54" s="21"/>
    </row>
    <row r="55" spans="1:10" ht="15.75">
      <c r="A55" s="18">
        <v>41</v>
      </c>
      <c r="B55" s="30" t="s">
        <v>726</v>
      </c>
      <c r="C55" s="31" t="s">
        <v>674</v>
      </c>
      <c r="D55" s="32" t="s">
        <v>80</v>
      </c>
      <c r="E55" s="19">
        <v>6</v>
      </c>
      <c r="F55" s="19">
        <f t="shared" si="0"/>
        <v>6.5</v>
      </c>
      <c r="G55" s="19">
        <v>7</v>
      </c>
      <c r="H55" s="19">
        <f t="shared" si="1"/>
        <v>6.85</v>
      </c>
      <c r="I55" s="20" t="str">
        <f t="shared" si="2"/>
        <v>C+</v>
      </c>
      <c r="J55" s="21"/>
    </row>
    <row r="56" spans="1:10" ht="15.75">
      <c r="A56" s="18">
        <v>42</v>
      </c>
      <c r="B56" s="30" t="s">
        <v>727</v>
      </c>
      <c r="C56" s="31" t="s">
        <v>675</v>
      </c>
      <c r="D56" s="32" t="s">
        <v>516</v>
      </c>
      <c r="E56" s="19">
        <v>7.5</v>
      </c>
      <c r="F56" s="19">
        <f t="shared" si="0"/>
        <v>8</v>
      </c>
      <c r="G56" s="19">
        <v>6.5</v>
      </c>
      <c r="H56" s="19">
        <f t="shared" si="1"/>
        <v>6.9499999999999993</v>
      </c>
      <c r="I56" s="20" t="str">
        <f t="shared" si="2"/>
        <v>B</v>
      </c>
      <c r="J56" s="21"/>
    </row>
    <row r="57" spans="1:10" ht="15.75">
      <c r="A57" s="18">
        <v>43</v>
      </c>
      <c r="B57" s="30" t="s">
        <v>728</v>
      </c>
      <c r="C57" s="31" t="s">
        <v>676</v>
      </c>
      <c r="D57" s="32" t="s">
        <v>677</v>
      </c>
      <c r="E57" s="19">
        <v>6</v>
      </c>
      <c r="F57" s="19">
        <f t="shared" si="0"/>
        <v>6.5</v>
      </c>
      <c r="G57" s="19">
        <v>7</v>
      </c>
      <c r="H57" s="19">
        <f t="shared" si="1"/>
        <v>6.85</v>
      </c>
      <c r="I57" s="20" t="str">
        <f t="shared" si="2"/>
        <v>C+</v>
      </c>
      <c r="J57" s="21"/>
    </row>
    <row r="58" spans="1:10" ht="15.75">
      <c r="A58" s="18">
        <v>44</v>
      </c>
      <c r="B58" s="30" t="s">
        <v>729</v>
      </c>
      <c r="C58" s="31" t="s">
        <v>678</v>
      </c>
      <c r="D58" s="32" t="s">
        <v>679</v>
      </c>
      <c r="E58" s="19">
        <v>9</v>
      </c>
      <c r="F58" s="19">
        <f t="shared" si="0"/>
        <v>9.5</v>
      </c>
      <c r="G58" s="19">
        <v>7.5</v>
      </c>
      <c r="H58" s="19">
        <f t="shared" si="1"/>
        <v>8.1</v>
      </c>
      <c r="I58" s="20" t="str">
        <f t="shared" si="2"/>
        <v>B+</v>
      </c>
      <c r="J58" s="21"/>
    </row>
    <row r="59" spans="1:10" ht="15.75">
      <c r="A59" s="18">
        <v>45</v>
      </c>
      <c r="B59" s="30" t="s">
        <v>730</v>
      </c>
      <c r="C59" s="31" t="s">
        <v>680</v>
      </c>
      <c r="D59" s="32" t="s">
        <v>87</v>
      </c>
      <c r="E59" s="19">
        <v>7</v>
      </c>
      <c r="F59" s="19">
        <f t="shared" si="0"/>
        <v>7.5</v>
      </c>
      <c r="G59" s="19">
        <v>7</v>
      </c>
      <c r="H59" s="19">
        <f t="shared" si="1"/>
        <v>7.1499999999999995</v>
      </c>
      <c r="I59" s="20" t="str">
        <f t="shared" si="2"/>
        <v>B</v>
      </c>
      <c r="J59" s="21"/>
    </row>
    <row r="60" spans="1:10" ht="15.75">
      <c r="A60" s="18">
        <v>46</v>
      </c>
      <c r="B60" s="30" t="s">
        <v>731</v>
      </c>
      <c r="C60" s="31" t="s">
        <v>681</v>
      </c>
      <c r="D60" s="32" t="s">
        <v>104</v>
      </c>
      <c r="E60" s="19">
        <v>1</v>
      </c>
      <c r="F60" s="19">
        <f t="shared" si="0"/>
        <v>1.5</v>
      </c>
      <c r="G60" s="19">
        <v>7</v>
      </c>
      <c r="H60" s="19">
        <f t="shared" si="1"/>
        <v>5.35</v>
      </c>
      <c r="I60" s="20" t="str">
        <f t="shared" si="2"/>
        <v>D+</v>
      </c>
      <c r="J60" s="21"/>
    </row>
    <row r="61" spans="1:10" ht="15.75">
      <c r="A61" s="18">
        <v>47</v>
      </c>
      <c r="B61" s="30" t="s">
        <v>732</v>
      </c>
      <c r="C61" s="31" t="s">
        <v>682</v>
      </c>
      <c r="D61" s="32" t="s">
        <v>81</v>
      </c>
      <c r="E61" s="19">
        <v>8</v>
      </c>
      <c r="F61" s="19">
        <f t="shared" si="0"/>
        <v>8.5</v>
      </c>
      <c r="G61" s="19">
        <v>5.5</v>
      </c>
      <c r="H61" s="19">
        <f t="shared" si="1"/>
        <v>6.3999999999999995</v>
      </c>
      <c r="I61" s="20" t="str">
        <f t="shared" si="2"/>
        <v>C+</v>
      </c>
      <c r="J61" s="21"/>
    </row>
    <row r="62" spans="1:10" ht="15.75">
      <c r="A62" s="18">
        <v>48</v>
      </c>
      <c r="B62" s="30" t="s">
        <v>733</v>
      </c>
      <c r="C62" s="31" t="s">
        <v>683</v>
      </c>
      <c r="D62" s="32" t="s">
        <v>81</v>
      </c>
      <c r="E62" s="19">
        <v>8</v>
      </c>
      <c r="F62" s="19">
        <f t="shared" si="0"/>
        <v>8.5</v>
      </c>
      <c r="G62" s="19">
        <v>8</v>
      </c>
      <c r="H62" s="19">
        <f t="shared" si="1"/>
        <v>8.1499999999999986</v>
      </c>
      <c r="I62" s="20" t="str">
        <f t="shared" si="2"/>
        <v>B+</v>
      </c>
      <c r="J62" s="21"/>
    </row>
    <row r="63" spans="1:10" ht="15.75">
      <c r="A63" s="18">
        <v>49</v>
      </c>
      <c r="B63" s="30" t="s">
        <v>734</v>
      </c>
      <c r="C63" s="31" t="s">
        <v>684</v>
      </c>
      <c r="D63" s="32" t="s">
        <v>81</v>
      </c>
      <c r="E63" s="19">
        <v>8</v>
      </c>
      <c r="F63" s="19">
        <f t="shared" si="0"/>
        <v>8.5</v>
      </c>
      <c r="G63" s="19">
        <v>8</v>
      </c>
      <c r="H63" s="19">
        <f t="shared" si="1"/>
        <v>8.1499999999999986</v>
      </c>
      <c r="I63" s="20" t="str">
        <f t="shared" si="2"/>
        <v>B+</v>
      </c>
      <c r="J63" s="21"/>
    </row>
    <row r="64" spans="1:10" ht="15.75">
      <c r="A64" s="18">
        <v>50</v>
      </c>
      <c r="B64" s="30" t="s">
        <v>735</v>
      </c>
      <c r="C64" s="49" t="s">
        <v>685</v>
      </c>
      <c r="D64" s="48" t="s">
        <v>630</v>
      </c>
      <c r="E64" s="19">
        <v>8</v>
      </c>
      <c r="F64" s="19">
        <f t="shared" si="0"/>
        <v>8.5</v>
      </c>
      <c r="G64" s="19">
        <v>6.5</v>
      </c>
      <c r="H64" s="19">
        <f>F64*$F$13+G64*$G$13</f>
        <v>7.1</v>
      </c>
      <c r="I64" s="20" t="str">
        <f>IF(H64&lt;4,"F",IF(H64&lt;=4.9,"D",IF(H64&lt;=5.4,"D+",IF(H64&lt;=5.9,"C",IF(H64&lt;=6.9,"C+",IF(H64&lt;=7.9,"B",IF(H64&lt;=8.4,"B+","A")))))))</f>
        <v>B</v>
      </c>
      <c r="J64" s="21"/>
    </row>
    <row r="65" spans="1:10" ht="15.75">
      <c r="A65" s="44">
        <v>51</v>
      </c>
      <c r="B65" s="45" t="s">
        <v>738</v>
      </c>
      <c r="C65" s="46" t="s">
        <v>736</v>
      </c>
      <c r="D65" s="50" t="s">
        <v>737</v>
      </c>
      <c r="E65" s="47">
        <v>5.5</v>
      </c>
      <c r="F65" s="19">
        <f t="shared" si="0"/>
        <v>6</v>
      </c>
      <c r="G65" s="19">
        <v>8</v>
      </c>
      <c r="H65" s="19">
        <f>F65*$F$13+G65*$G$13</f>
        <v>7.3999999999999995</v>
      </c>
      <c r="I65" s="20" t="str">
        <f>IF(H65&lt;4,"F",IF(H65&lt;=4.9,"D",IF(H65&lt;=5.4,"D+",IF(H65&lt;=5.9,"C",IF(H65&lt;=6.9,"C+",IF(H65&lt;=7.9,"B",IF(H65&lt;=8.4,"B+","A")))))))</f>
        <v>B</v>
      </c>
      <c r="J65" s="44"/>
    </row>
    <row r="66" spans="1:10" ht="15.75">
      <c r="A66" s="1"/>
      <c r="B66" s="1"/>
      <c r="F66" s="1"/>
      <c r="G66" s="1"/>
      <c r="H66" s="1"/>
      <c r="I66" s="1"/>
      <c r="J66" s="1"/>
    </row>
    <row r="67" spans="1:10" ht="15.75">
      <c r="A67" s="7" t="str">
        <f>"Cộng danh sách gồm "</f>
        <v xml:space="preserve">Cộng danh sách gồm </v>
      </c>
      <c r="B67" s="7"/>
      <c r="C67" s="7"/>
      <c r="D67" s="8">
        <f>COUNTA(I15:I65)</f>
        <v>51</v>
      </c>
      <c r="E67" s="8"/>
      <c r="F67" s="9">
        <v>1</v>
      </c>
      <c r="G67" s="10"/>
      <c r="H67" s="1"/>
      <c r="I67" s="1"/>
      <c r="J67" s="1"/>
    </row>
    <row r="68" spans="1:10" ht="15.75">
      <c r="A68" s="87" t="s">
        <v>20</v>
      </c>
      <c r="B68" s="87"/>
      <c r="C68" s="87"/>
      <c r="D68" s="11">
        <f>COUNTIF(H15:H65,"&gt;=5")</f>
        <v>51</v>
      </c>
      <c r="E68" s="69"/>
      <c r="F68" s="12">
        <f>D68/D67</f>
        <v>1</v>
      </c>
      <c r="G68" s="13"/>
      <c r="H68" s="1"/>
      <c r="I68" s="1"/>
      <c r="J68" s="1"/>
    </row>
    <row r="69" spans="1:10" ht="15.75">
      <c r="A69" s="87" t="s">
        <v>21</v>
      </c>
      <c r="B69" s="87"/>
      <c r="C69" s="87"/>
      <c r="D69" s="11"/>
      <c r="E69" s="69"/>
      <c r="F69" s="12">
        <f>D69/D67</f>
        <v>0</v>
      </c>
      <c r="G69" s="13"/>
      <c r="H69" s="1"/>
      <c r="I69" s="1"/>
      <c r="J69" s="1"/>
    </row>
    <row r="70" spans="1:10" ht="15.75">
      <c r="A70" s="14"/>
      <c r="B70" s="14"/>
      <c r="C70" s="3"/>
      <c r="D70" s="14"/>
      <c r="E70" s="14"/>
      <c r="F70" s="2"/>
      <c r="G70" s="1"/>
      <c r="H70" s="1"/>
      <c r="I70" s="1"/>
      <c r="J70" s="1"/>
    </row>
    <row r="71" spans="1:10" ht="15.75">
      <c r="A71" s="1"/>
      <c r="B71" s="1"/>
      <c r="C71" s="1"/>
      <c r="D71" s="1"/>
      <c r="E71" s="1"/>
      <c r="F71" s="88" t="str">
        <f ca="1">"TP. Hồ Chí Minh, ngày "&amp;  DAY(NOW())&amp;" tháng " &amp;MONTH(NOW())&amp;" năm "&amp;YEAR(NOW())</f>
        <v>TP. Hồ Chí Minh, ngày 7 tháng 1 năm 2019</v>
      </c>
      <c r="G71" s="88"/>
      <c r="H71" s="88"/>
      <c r="I71" s="88"/>
      <c r="J71" s="88"/>
    </row>
    <row r="72" spans="1:10" ht="15.75">
      <c r="A72" s="72" t="s">
        <v>98</v>
      </c>
      <c r="B72" s="72"/>
      <c r="C72" s="72"/>
      <c r="D72" s="1"/>
      <c r="E72" s="1"/>
      <c r="F72" s="72" t="s">
        <v>22</v>
      </c>
      <c r="G72" s="72"/>
      <c r="H72" s="72"/>
      <c r="I72" s="72"/>
      <c r="J72" s="72"/>
    </row>
    <row r="73" spans="1:10" ht="15.75">
      <c r="A73" s="1"/>
      <c r="B73" s="1"/>
      <c r="C73" s="1"/>
      <c r="D73" s="1"/>
      <c r="E73" s="1"/>
      <c r="F73" s="1"/>
      <c r="G73" s="1"/>
      <c r="H73" s="1"/>
      <c r="I73" s="1"/>
      <c r="J73" s="1"/>
    </row>
    <row r="75" spans="1:10" ht="15.75">
      <c r="A75" s="71"/>
      <c r="B75" s="71"/>
      <c r="C75" s="71"/>
      <c r="G75" s="71" t="s">
        <v>1252</v>
      </c>
      <c r="H75" s="71"/>
      <c r="I75" s="71"/>
    </row>
  </sheetData>
  <protectedRanges>
    <protectedRange sqref="A73:E73" name="Range5"/>
    <protectedRange sqref="J15:J64" name="Range4"/>
    <protectedRange sqref="E15:G15 E16:E64 F16:G65" name="Range3"/>
    <protectedRange sqref="A4" name="Range1"/>
    <protectedRange sqref="F13:G13" name="Range6"/>
    <protectedRange sqref="C8:C9 H8:H9" name="Range2_1"/>
    <protectedRange sqref="F73:J73" name="Range5_1_1"/>
    <protectedRange sqref="C15:D62 B15:B65" name="Range3_1_1"/>
    <protectedRange sqref="C10" name="Range2_1_1"/>
  </protectedRanges>
  <mergeCells count="25">
    <mergeCell ref="A4:D4"/>
    <mergeCell ref="A1:D1"/>
    <mergeCell ref="F1:J1"/>
    <mergeCell ref="A2:D2"/>
    <mergeCell ref="F2:J2"/>
    <mergeCell ref="A3:D3"/>
    <mergeCell ref="A6:J6"/>
    <mergeCell ref="F8:G8"/>
    <mergeCell ref="A9:B9"/>
    <mergeCell ref="C9:D9"/>
    <mergeCell ref="F9:G9"/>
    <mergeCell ref="A10:D10"/>
    <mergeCell ref="A75:C75"/>
    <mergeCell ref="G75:I75"/>
    <mergeCell ref="A12:A13"/>
    <mergeCell ref="B12:B13"/>
    <mergeCell ref="C12:D13"/>
    <mergeCell ref="H12:I12"/>
    <mergeCell ref="A68:C68"/>
    <mergeCell ref="A69:C69"/>
    <mergeCell ref="F71:J71"/>
    <mergeCell ref="A72:C72"/>
    <mergeCell ref="F72:J72"/>
    <mergeCell ref="J12:J13"/>
    <mergeCell ref="C14:D14"/>
  </mergeCells>
  <conditionalFormatting sqref="I15:I65">
    <cfRule type="cellIs" dxfId="3" priority="2" stopIfTrue="1" operator="equal">
      <formula>"F"</formula>
    </cfRule>
  </conditionalFormatting>
  <conditionalFormatting sqref="H15:H65">
    <cfRule type="expression" dxfId="2" priority="1" stopIfTrue="1">
      <formula>MAX(#REF!)&lt;4</formula>
    </cfRule>
  </conditionalFormatting>
  <pageMargins left="0.45" right="0.24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79"/>
  <sheetViews>
    <sheetView tabSelected="1" topLeftCell="A56" workbookViewId="0">
      <selection activeCell="O65" sqref="O65"/>
    </sheetView>
  </sheetViews>
  <sheetFormatPr defaultRowHeight="15"/>
  <cols>
    <col min="1" max="1" width="5.28515625" customWidth="1"/>
    <col min="2" max="2" width="11.85546875" customWidth="1"/>
    <col min="3" max="3" width="22" customWidth="1"/>
    <col min="4" max="4" width="14.28515625" customWidth="1"/>
    <col min="5" max="5" width="14.28515625" hidden="1" customWidth="1"/>
    <col min="10" max="10" width="9.85546875" customWidth="1"/>
  </cols>
  <sheetData>
    <row r="1" spans="1:10" ht="15.75">
      <c r="A1" s="72" t="s">
        <v>0</v>
      </c>
      <c r="B1" s="72"/>
      <c r="C1" s="72"/>
      <c r="D1" s="72"/>
      <c r="E1" s="64"/>
      <c r="F1" s="72" t="s">
        <v>1</v>
      </c>
      <c r="G1" s="72"/>
      <c r="H1" s="72"/>
      <c r="I1" s="72"/>
      <c r="J1" s="72"/>
    </row>
    <row r="2" spans="1:10" ht="15.75">
      <c r="A2" s="72" t="s">
        <v>2</v>
      </c>
      <c r="B2" s="72"/>
      <c r="C2" s="72"/>
      <c r="D2" s="72"/>
      <c r="E2" s="64"/>
      <c r="F2" s="90" t="s">
        <v>3</v>
      </c>
      <c r="G2" s="90"/>
      <c r="H2" s="90"/>
      <c r="I2" s="90"/>
      <c r="J2" s="90"/>
    </row>
    <row r="3" spans="1:10" ht="15.75">
      <c r="A3" s="72" t="s">
        <v>4</v>
      </c>
      <c r="B3" s="72"/>
      <c r="C3" s="72"/>
      <c r="D3" s="72"/>
      <c r="E3" s="64"/>
      <c r="F3" s="1"/>
      <c r="G3" s="1"/>
      <c r="H3" s="1"/>
      <c r="I3" s="1"/>
      <c r="J3" s="1"/>
    </row>
    <row r="4" spans="1:10" ht="15.75">
      <c r="A4" s="72" t="s">
        <v>23</v>
      </c>
      <c r="B4" s="72"/>
      <c r="C4" s="72"/>
      <c r="D4" s="72"/>
      <c r="E4" s="64"/>
      <c r="F4" s="1"/>
      <c r="G4" s="1"/>
      <c r="H4" s="1"/>
      <c r="I4" s="1"/>
      <c r="J4" s="1"/>
    </row>
    <row r="5" spans="1:10" ht="15.75">
      <c r="A5" s="51"/>
      <c r="B5" s="51"/>
      <c r="C5" s="51"/>
      <c r="D5" s="51"/>
      <c r="E5" s="64"/>
      <c r="F5" s="1"/>
      <c r="G5" s="1"/>
      <c r="H5" s="1"/>
      <c r="I5" s="1"/>
      <c r="J5" s="1"/>
    </row>
    <row r="6" spans="1:10" ht="19.5">
      <c r="A6" s="89" t="s">
        <v>5</v>
      </c>
      <c r="B6" s="89"/>
      <c r="C6" s="89"/>
      <c r="D6" s="89"/>
      <c r="E6" s="89"/>
      <c r="F6" s="89"/>
      <c r="G6" s="89"/>
      <c r="H6" s="89"/>
      <c r="I6" s="89"/>
      <c r="J6" s="89"/>
    </row>
    <row r="7" spans="1:10" ht="15.75">
      <c r="A7" s="51"/>
      <c r="B7" s="51"/>
      <c r="C7" s="51"/>
      <c r="D7" s="51"/>
      <c r="E7" s="64"/>
      <c r="F7" s="51"/>
      <c r="G7" s="51"/>
      <c r="H7" s="51"/>
      <c r="I7" s="51"/>
      <c r="J7" s="51"/>
    </row>
    <row r="8" spans="1:10" ht="15.75">
      <c r="A8" s="14" t="s">
        <v>6</v>
      </c>
      <c r="B8" s="14"/>
      <c r="C8" s="14" t="s">
        <v>116</v>
      </c>
      <c r="D8" s="14"/>
      <c r="E8" s="14"/>
      <c r="F8" s="73" t="s">
        <v>7</v>
      </c>
      <c r="G8" s="73"/>
      <c r="H8" s="23">
        <v>2</v>
      </c>
      <c r="I8" s="2"/>
      <c r="J8" s="2"/>
    </row>
    <row r="9" spans="1:10" ht="15.75">
      <c r="A9" s="73" t="s">
        <v>8</v>
      </c>
      <c r="B9" s="73"/>
      <c r="C9" s="73" t="s">
        <v>934</v>
      </c>
      <c r="D9" s="73"/>
      <c r="E9" s="65"/>
      <c r="F9" s="73" t="s">
        <v>9</v>
      </c>
      <c r="G9" s="73"/>
      <c r="H9" s="23" t="s">
        <v>117</v>
      </c>
      <c r="I9" s="2"/>
      <c r="J9" s="2"/>
    </row>
    <row r="10" spans="1:10" ht="15.75">
      <c r="A10" s="73" t="s">
        <v>1254</v>
      </c>
      <c r="B10" s="73"/>
      <c r="C10" s="73"/>
      <c r="D10" s="73"/>
      <c r="E10" s="65"/>
      <c r="F10" s="14" t="s">
        <v>102</v>
      </c>
      <c r="G10" s="3"/>
      <c r="H10" s="14" t="s">
        <v>223</v>
      </c>
      <c r="I10" s="1"/>
      <c r="J10" s="1"/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7.25">
      <c r="A12" s="74" t="s">
        <v>11</v>
      </c>
      <c r="B12" s="76" t="s">
        <v>12</v>
      </c>
      <c r="C12" s="78" t="s">
        <v>13</v>
      </c>
      <c r="D12" s="79"/>
      <c r="E12" s="66"/>
      <c r="F12" s="4" t="s">
        <v>14</v>
      </c>
      <c r="G12" s="4" t="s">
        <v>15</v>
      </c>
      <c r="H12" s="82" t="s">
        <v>16</v>
      </c>
      <c r="I12" s="83"/>
      <c r="J12" s="84" t="s">
        <v>17</v>
      </c>
    </row>
    <row r="13" spans="1:10" ht="15.75">
      <c r="A13" s="75"/>
      <c r="B13" s="77"/>
      <c r="C13" s="80"/>
      <c r="D13" s="81"/>
      <c r="E13" s="67"/>
      <c r="F13" s="5">
        <v>0.3</v>
      </c>
      <c r="G13" s="5">
        <v>0.7</v>
      </c>
      <c r="H13" s="6" t="s">
        <v>18</v>
      </c>
      <c r="I13" s="6" t="s">
        <v>19</v>
      </c>
      <c r="J13" s="85"/>
    </row>
    <row r="14" spans="1:10" ht="15.75">
      <c r="A14" s="53">
        <v>1</v>
      </c>
      <c r="B14" s="53">
        <v>2</v>
      </c>
      <c r="C14" s="86">
        <v>3</v>
      </c>
      <c r="D14" s="86"/>
      <c r="E14" s="68"/>
      <c r="F14" s="53">
        <v>4</v>
      </c>
      <c r="G14" s="53">
        <v>5</v>
      </c>
      <c r="H14" s="53">
        <v>6</v>
      </c>
      <c r="I14" s="52">
        <v>7</v>
      </c>
      <c r="J14" s="6">
        <v>8</v>
      </c>
    </row>
    <row r="15" spans="1:10" ht="15.75">
      <c r="A15" s="18">
        <v>1</v>
      </c>
      <c r="B15" s="30" t="s">
        <v>935</v>
      </c>
      <c r="C15" s="35" t="s">
        <v>990</v>
      </c>
      <c r="D15" s="36" t="s">
        <v>24</v>
      </c>
      <c r="E15" s="19">
        <v>6</v>
      </c>
      <c r="F15" s="19">
        <f>E15+0.5</f>
        <v>6.5</v>
      </c>
      <c r="G15" s="19">
        <v>6</v>
      </c>
      <c r="H15" s="19">
        <f>F15*$F$13+G15*$G$13</f>
        <v>6.1499999999999995</v>
      </c>
      <c r="I15" s="20" t="str">
        <f>IF(H15&lt;4,"F",IF(H15&lt;=4.9,"D",IF(H15&lt;=5.4,"D+",IF(H15&lt;=5.9,"C",IF(H15&lt;=6.9,"C+",IF(H15&lt;=7.9,"B",IF(H15&lt;=8.4,"B+","A")))))))</f>
        <v>C+</v>
      </c>
      <c r="J15" s="21"/>
    </row>
    <row r="16" spans="1:10" ht="15.75">
      <c r="A16" s="18">
        <v>2</v>
      </c>
      <c r="B16" s="30" t="s">
        <v>936</v>
      </c>
      <c r="C16" s="31" t="s">
        <v>991</v>
      </c>
      <c r="D16" s="32" t="s">
        <v>66</v>
      </c>
      <c r="E16" s="19">
        <v>7.5</v>
      </c>
      <c r="F16" s="19">
        <f t="shared" ref="F16:F69" si="0">E16+0.5</f>
        <v>8</v>
      </c>
      <c r="G16" s="19">
        <v>6</v>
      </c>
      <c r="H16" s="19">
        <f t="shared" ref="H16:H69" si="1">F16*$F$13+G16*$G$13</f>
        <v>6.6</v>
      </c>
      <c r="I16" s="20" t="str">
        <f t="shared" ref="I16:I69" si="2">IF(H16&lt;4,"F",IF(H16&lt;=4.9,"D",IF(H16&lt;=5.4,"D+",IF(H16&lt;=5.9,"C",IF(H16&lt;=6.9,"C+",IF(H16&lt;=7.9,"B",IF(H16&lt;=8.4,"B+","A")))))))</f>
        <v>C+</v>
      </c>
      <c r="J16" s="21"/>
    </row>
    <row r="17" spans="1:10" ht="15.75">
      <c r="A17" s="18">
        <v>3</v>
      </c>
      <c r="B17" s="30" t="s">
        <v>937</v>
      </c>
      <c r="C17" s="35" t="s">
        <v>992</v>
      </c>
      <c r="D17" s="36" t="s">
        <v>66</v>
      </c>
      <c r="E17" s="19">
        <v>8.5</v>
      </c>
      <c r="F17" s="19">
        <f t="shared" si="0"/>
        <v>9</v>
      </c>
      <c r="G17" s="19">
        <v>7</v>
      </c>
      <c r="H17" s="19">
        <f t="shared" si="1"/>
        <v>7.6</v>
      </c>
      <c r="I17" s="20" t="str">
        <f t="shared" si="2"/>
        <v>B</v>
      </c>
      <c r="J17" s="21"/>
    </row>
    <row r="18" spans="1:10" ht="15.75">
      <c r="A18" s="18">
        <v>4</v>
      </c>
      <c r="B18" s="30" t="s">
        <v>938</v>
      </c>
      <c r="C18" s="35" t="s">
        <v>993</v>
      </c>
      <c r="D18" s="36" t="s">
        <v>66</v>
      </c>
      <c r="E18" s="19">
        <v>6.5</v>
      </c>
      <c r="F18" s="19">
        <f t="shared" si="0"/>
        <v>7</v>
      </c>
      <c r="G18" s="19">
        <v>7</v>
      </c>
      <c r="H18" s="19">
        <f t="shared" si="1"/>
        <v>7</v>
      </c>
      <c r="I18" s="20" t="str">
        <f t="shared" si="2"/>
        <v>B</v>
      </c>
      <c r="J18" s="21"/>
    </row>
    <row r="19" spans="1:10" ht="15.75">
      <c r="A19" s="18">
        <v>5</v>
      </c>
      <c r="B19" s="30" t="s">
        <v>939</v>
      </c>
      <c r="C19" s="35" t="s">
        <v>994</v>
      </c>
      <c r="D19" s="36" t="s">
        <v>25</v>
      </c>
      <c r="E19" s="19">
        <v>5</v>
      </c>
      <c r="F19" s="19">
        <f t="shared" si="0"/>
        <v>5.5</v>
      </c>
      <c r="G19" s="19">
        <v>0</v>
      </c>
      <c r="H19" s="19">
        <f t="shared" si="1"/>
        <v>1.65</v>
      </c>
      <c r="I19" s="20" t="str">
        <f t="shared" si="2"/>
        <v>F</v>
      </c>
      <c r="J19" s="21"/>
    </row>
    <row r="20" spans="1:10" ht="15.75">
      <c r="A20" s="18">
        <v>6</v>
      </c>
      <c r="B20" s="30" t="s">
        <v>940</v>
      </c>
      <c r="C20" s="35" t="s">
        <v>995</v>
      </c>
      <c r="D20" s="36" t="s">
        <v>996</v>
      </c>
      <c r="E20" s="19">
        <v>7</v>
      </c>
      <c r="F20" s="19">
        <f t="shared" si="0"/>
        <v>7.5</v>
      </c>
      <c r="G20" s="19">
        <v>8</v>
      </c>
      <c r="H20" s="19">
        <f t="shared" si="1"/>
        <v>7.85</v>
      </c>
      <c r="I20" s="20" t="str">
        <f t="shared" si="2"/>
        <v>B</v>
      </c>
      <c r="J20" s="21"/>
    </row>
    <row r="21" spans="1:10" ht="15.75">
      <c r="A21" s="18">
        <v>7</v>
      </c>
      <c r="B21" s="30" t="s">
        <v>941</v>
      </c>
      <c r="C21" s="31" t="s">
        <v>591</v>
      </c>
      <c r="D21" s="32" t="s">
        <v>997</v>
      </c>
      <c r="E21" s="19">
        <v>4.5</v>
      </c>
      <c r="F21" s="19">
        <f t="shared" si="0"/>
        <v>5</v>
      </c>
      <c r="G21" s="19">
        <v>7</v>
      </c>
      <c r="H21" s="19">
        <f t="shared" si="1"/>
        <v>6.3999999999999995</v>
      </c>
      <c r="I21" s="20" t="str">
        <f t="shared" si="2"/>
        <v>C+</v>
      </c>
      <c r="J21" s="21"/>
    </row>
    <row r="22" spans="1:10" ht="15.75">
      <c r="A22" s="18">
        <v>8</v>
      </c>
      <c r="B22" s="30" t="s">
        <v>942</v>
      </c>
      <c r="C22" s="35" t="s">
        <v>998</v>
      </c>
      <c r="D22" s="36" t="s">
        <v>999</v>
      </c>
      <c r="E22" s="19">
        <v>7</v>
      </c>
      <c r="F22" s="19">
        <f t="shared" si="0"/>
        <v>7.5</v>
      </c>
      <c r="G22" s="19">
        <v>7</v>
      </c>
      <c r="H22" s="19">
        <f t="shared" si="1"/>
        <v>7.1499999999999995</v>
      </c>
      <c r="I22" s="20" t="str">
        <f t="shared" si="2"/>
        <v>B</v>
      </c>
      <c r="J22" s="21"/>
    </row>
    <row r="23" spans="1:10" ht="15.75">
      <c r="A23" s="18">
        <v>9</v>
      </c>
      <c r="B23" s="30" t="s">
        <v>943</v>
      </c>
      <c r="C23" s="35" t="s">
        <v>103</v>
      </c>
      <c r="D23" s="36" t="s">
        <v>795</v>
      </c>
      <c r="E23" s="19">
        <v>7</v>
      </c>
      <c r="F23" s="19">
        <f t="shared" si="0"/>
        <v>7.5</v>
      </c>
      <c r="G23" s="19">
        <v>7.5</v>
      </c>
      <c r="H23" s="19">
        <f t="shared" si="1"/>
        <v>7.5</v>
      </c>
      <c r="I23" s="20" t="str">
        <f t="shared" si="2"/>
        <v>B</v>
      </c>
      <c r="J23" s="21"/>
    </row>
    <row r="24" spans="1:10" ht="15.75">
      <c r="A24" s="18">
        <v>10</v>
      </c>
      <c r="B24" s="30" t="s">
        <v>944</v>
      </c>
      <c r="C24" s="35" t="s">
        <v>1000</v>
      </c>
      <c r="D24" s="36" t="s">
        <v>795</v>
      </c>
      <c r="E24" s="19">
        <v>7</v>
      </c>
      <c r="F24" s="19">
        <f t="shared" si="0"/>
        <v>7.5</v>
      </c>
      <c r="G24" s="19">
        <v>7.5</v>
      </c>
      <c r="H24" s="19">
        <f t="shared" si="1"/>
        <v>7.5</v>
      </c>
      <c r="I24" s="20" t="str">
        <f t="shared" si="2"/>
        <v>B</v>
      </c>
      <c r="J24" s="21"/>
    </row>
    <row r="25" spans="1:10" ht="15.75">
      <c r="A25" s="18">
        <v>11</v>
      </c>
      <c r="B25" s="30" t="s">
        <v>945</v>
      </c>
      <c r="C25" s="35" t="s">
        <v>1001</v>
      </c>
      <c r="D25" s="36" t="s">
        <v>67</v>
      </c>
      <c r="E25" s="19">
        <v>6</v>
      </c>
      <c r="F25" s="19">
        <f t="shared" si="0"/>
        <v>6.5</v>
      </c>
      <c r="G25" s="19">
        <v>7</v>
      </c>
      <c r="H25" s="19">
        <f t="shared" si="1"/>
        <v>6.85</v>
      </c>
      <c r="I25" s="20" t="str">
        <f t="shared" si="2"/>
        <v>C+</v>
      </c>
      <c r="J25" s="21"/>
    </row>
    <row r="26" spans="1:10" ht="15.75">
      <c r="A26" s="18">
        <v>12</v>
      </c>
      <c r="B26" s="30" t="s">
        <v>946</v>
      </c>
      <c r="C26" s="35" t="s">
        <v>520</v>
      </c>
      <c r="D26" s="36" t="s">
        <v>1002</v>
      </c>
      <c r="E26" s="19">
        <v>8</v>
      </c>
      <c r="F26" s="19">
        <f t="shared" si="0"/>
        <v>8.5</v>
      </c>
      <c r="G26" s="19">
        <v>7.5</v>
      </c>
      <c r="H26" s="19">
        <f t="shared" si="1"/>
        <v>7.8</v>
      </c>
      <c r="I26" s="20" t="str">
        <f t="shared" si="2"/>
        <v>B</v>
      </c>
      <c r="J26" s="21"/>
    </row>
    <row r="27" spans="1:10" ht="15.75">
      <c r="A27" s="18">
        <v>13</v>
      </c>
      <c r="B27" s="30" t="s">
        <v>947</v>
      </c>
      <c r="C27" s="35" t="s">
        <v>1003</v>
      </c>
      <c r="D27" s="36" t="s">
        <v>274</v>
      </c>
      <c r="E27" s="19">
        <v>5.5</v>
      </c>
      <c r="F27" s="19">
        <f t="shared" si="0"/>
        <v>6</v>
      </c>
      <c r="G27" s="19">
        <v>7</v>
      </c>
      <c r="H27" s="19">
        <f t="shared" si="1"/>
        <v>6.6999999999999993</v>
      </c>
      <c r="I27" s="20" t="str">
        <f t="shared" si="2"/>
        <v>C+</v>
      </c>
      <c r="J27" s="21"/>
    </row>
    <row r="28" spans="1:10" ht="15.75">
      <c r="A28" s="18">
        <v>14</v>
      </c>
      <c r="B28" s="30" t="s">
        <v>948</v>
      </c>
      <c r="C28" s="31" t="s">
        <v>421</v>
      </c>
      <c r="D28" s="32" t="s">
        <v>49</v>
      </c>
      <c r="E28" s="19">
        <v>6.5</v>
      </c>
      <c r="F28" s="19">
        <f t="shared" si="0"/>
        <v>7</v>
      </c>
      <c r="G28" s="19">
        <v>7</v>
      </c>
      <c r="H28" s="19">
        <f t="shared" si="1"/>
        <v>7</v>
      </c>
      <c r="I28" s="20" t="str">
        <f t="shared" si="2"/>
        <v>B</v>
      </c>
      <c r="J28" s="21"/>
    </row>
    <row r="29" spans="1:10" ht="15.75">
      <c r="A29" s="18">
        <v>15</v>
      </c>
      <c r="B29" s="30" t="s">
        <v>949</v>
      </c>
      <c r="C29" s="35" t="s">
        <v>1004</v>
      </c>
      <c r="D29" s="36" t="s">
        <v>1005</v>
      </c>
      <c r="E29" s="19">
        <v>5</v>
      </c>
      <c r="F29" s="19">
        <f t="shared" si="0"/>
        <v>5.5</v>
      </c>
      <c r="G29" s="19">
        <v>7</v>
      </c>
      <c r="H29" s="19">
        <f t="shared" si="1"/>
        <v>6.5499999999999989</v>
      </c>
      <c r="I29" s="20" t="str">
        <f t="shared" si="2"/>
        <v>C+</v>
      </c>
      <c r="J29" s="21"/>
    </row>
    <row r="30" spans="1:10" ht="15.75">
      <c r="A30" s="18">
        <v>16</v>
      </c>
      <c r="B30" s="30" t="s">
        <v>950</v>
      </c>
      <c r="C30" s="35" t="s">
        <v>44</v>
      </c>
      <c r="D30" s="36" t="s">
        <v>143</v>
      </c>
      <c r="E30" s="19">
        <v>7.5</v>
      </c>
      <c r="F30" s="19">
        <f t="shared" si="0"/>
        <v>8</v>
      </c>
      <c r="G30" s="19">
        <v>7</v>
      </c>
      <c r="H30" s="19">
        <f t="shared" si="1"/>
        <v>7.2999999999999989</v>
      </c>
      <c r="I30" s="20" t="str">
        <f t="shared" si="2"/>
        <v>B</v>
      </c>
      <c r="J30" s="21"/>
    </row>
    <row r="31" spans="1:10" ht="15.75">
      <c r="A31" s="18">
        <v>17</v>
      </c>
      <c r="B31" s="30" t="s">
        <v>951</v>
      </c>
      <c r="C31" s="35" t="s">
        <v>1006</v>
      </c>
      <c r="D31" s="36" t="s">
        <v>1007</v>
      </c>
      <c r="E31" s="19">
        <v>7.5</v>
      </c>
      <c r="F31" s="19">
        <f t="shared" si="0"/>
        <v>8</v>
      </c>
      <c r="G31" s="19">
        <v>8</v>
      </c>
      <c r="H31" s="19">
        <f t="shared" si="1"/>
        <v>8</v>
      </c>
      <c r="I31" s="20" t="str">
        <f t="shared" si="2"/>
        <v>B+</v>
      </c>
      <c r="J31" s="21"/>
    </row>
    <row r="32" spans="1:10" ht="15.75">
      <c r="A32" s="18">
        <v>18</v>
      </c>
      <c r="B32" s="30" t="s">
        <v>952</v>
      </c>
      <c r="C32" s="35" t="s">
        <v>1008</v>
      </c>
      <c r="D32" s="36" t="s">
        <v>335</v>
      </c>
      <c r="E32" s="19">
        <v>7</v>
      </c>
      <c r="F32" s="19">
        <f t="shared" si="0"/>
        <v>7.5</v>
      </c>
      <c r="G32" s="19">
        <v>7</v>
      </c>
      <c r="H32" s="19">
        <f t="shared" si="1"/>
        <v>7.1499999999999995</v>
      </c>
      <c r="I32" s="20" t="str">
        <f t="shared" si="2"/>
        <v>B</v>
      </c>
      <c r="J32" s="21"/>
    </row>
    <row r="33" spans="1:10" ht="15.75">
      <c r="A33" s="18">
        <v>19</v>
      </c>
      <c r="B33" s="30" t="s">
        <v>953</v>
      </c>
      <c r="C33" s="31" t="s">
        <v>1009</v>
      </c>
      <c r="D33" s="32" t="s">
        <v>32</v>
      </c>
      <c r="E33" s="19">
        <v>7.5</v>
      </c>
      <c r="F33" s="19">
        <f t="shared" si="0"/>
        <v>8</v>
      </c>
      <c r="G33" s="19">
        <v>6.5</v>
      </c>
      <c r="H33" s="19">
        <f t="shared" si="1"/>
        <v>6.9499999999999993</v>
      </c>
      <c r="I33" s="20" t="str">
        <f t="shared" si="2"/>
        <v>B</v>
      </c>
      <c r="J33" s="21"/>
    </row>
    <row r="34" spans="1:10" ht="15.75">
      <c r="A34" s="18">
        <v>20</v>
      </c>
      <c r="B34" s="30" t="s">
        <v>954</v>
      </c>
      <c r="C34" s="35" t="s">
        <v>1010</v>
      </c>
      <c r="D34" s="36" t="s">
        <v>32</v>
      </c>
      <c r="E34" s="19">
        <v>8.5</v>
      </c>
      <c r="F34" s="19">
        <f t="shared" si="0"/>
        <v>9</v>
      </c>
      <c r="G34" s="19">
        <v>7</v>
      </c>
      <c r="H34" s="19">
        <f t="shared" si="1"/>
        <v>7.6</v>
      </c>
      <c r="I34" s="20" t="str">
        <f t="shared" si="2"/>
        <v>B</v>
      </c>
      <c r="J34" s="21"/>
    </row>
    <row r="35" spans="1:10" ht="15.75">
      <c r="A35" s="18">
        <v>21</v>
      </c>
      <c r="B35" s="30" t="s">
        <v>955</v>
      </c>
      <c r="C35" s="35" t="s">
        <v>1011</v>
      </c>
      <c r="D35" s="36" t="s">
        <v>1012</v>
      </c>
      <c r="E35" s="19">
        <v>7</v>
      </c>
      <c r="F35" s="19">
        <f t="shared" si="0"/>
        <v>7.5</v>
      </c>
      <c r="G35" s="19">
        <v>7</v>
      </c>
      <c r="H35" s="19">
        <f t="shared" si="1"/>
        <v>7.1499999999999995</v>
      </c>
      <c r="I35" s="20" t="str">
        <f t="shared" si="2"/>
        <v>B</v>
      </c>
      <c r="J35" s="21"/>
    </row>
    <row r="36" spans="1:10" ht="15.75">
      <c r="A36" s="18">
        <v>22</v>
      </c>
      <c r="B36" s="30" t="s">
        <v>956</v>
      </c>
      <c r="C36" s="35" t="s">
        <v>176</v>
      </c>
      <c r="D36" s="36" t="s">
        <v>1013</v>
      </c>
      <c r="E36" s="19">
        <v>7.5</v>
      </c>
      <c r="F36" s="19">
        <f t="shared" si="0"/>
        <v>8</v>
      </c>
      <c r="G36" s="19">
        <v>7</v>
      </c>
      <c r="H36" s="19">
        <f t="shared" si="1"/>
        <v>7.2999999999999989</v>
      </c>
      <c r="I36" s="20" t="str">
        <f t="shared" si="2"/>
        <v>B</v>
      </c>
      <c r="J36" s="21"/>
    </row>
    <row r="37" spans="1:10" ht="15.75">
      <c r="A37" s="18">
        <v>23</v>
      </c>
      <c r="B37" s="30" t="s">
        <v>957</v>
      </c>
      <c r="C37" s="35" t="s">
        <v>1014</v>
      </c>
      <c r="D37" s="36" t="s">
        <v>1015</v>
      </c>
      <c r="E37" s="19">
        <v>7.5</v>
      </c>
      <c r="F37" s="19">
        <f t="shared" si="0"/>
        <v>8</v>
      </c>
      <c r="G37" s="19">
        <v>8</v>
      </c>
      <c r="H37" s="19">
        <f t="shared" si="1"/>
        <v>8</v>
      </c>
      <c r="I37" s="20" t="str">
        <f t="shared" si="2"/>
        <v>B+</v>
      </c>
      <c r="J37" s="21"/>
    </row>
    <row r="38" spans="1:10" ht="15.75">
      <c r="A38" s="18">
        <v>24</v>
      </c>
      <c r="B38" s="30" t="s">
        <v>958</v>
      </c>
      <c r="C38" s="35" t="s">
        <v>1016</v>
      </c>
      <c r="D38" s="36" t="s">
        <v>115</v>
      </c>
      <c r="E38" s="19">
        <v>8</v>
      </c>
      <c r="F38" s="19">
        <f t="shared" si="0"/>
        <v>8.5</v>
      </c>
      <c r="G38" s="19">
        <v>7</v>
      </c>
      <c r="H38" s="19">
        <f t="shared" si="1"/>
        <v>7.4499999999999993</v>
      </c>
      <c r="I38" s="20" t="str">
        <f t="shared" si="2"/>
        <v>B</v>
      </c>
      <c r="J38" s="21"/>
    </row>
    <row r="39" spans="1:10" ht="15.75">
      <c r="A39" s="18">
        <v>25</v>
      </c>
      <c r="B39" s="30" t="s">
        <v>959</v>
      </c>
      <c r="C39" s="35" t="s">
        <v>1017</v>
      </c>
      <c r="D39" s="36" t="s">
        <v>33</v>
      </c>
      <c r="E39" s="19">
        <v>7</v>
      </c>
      <c r="F39" s="19">
        <f t="shared" si="0"/>
        <v>7.5</v>
      </c>
      <c r="G39" s="19">
        <v>6</v>
      </c>
      <c r="H39" s="19">
        <f t="shared" si="1"/>
        <v>6.4499999999999993</v>
      </c>
      <c r="I39" s="20" t="str">
        <f t="shared" si="2"/>
        <v>C+</v>
      </c>
      <c r="J39" s="21"/>
    </row>
    <row r="40" spans="1:10" ht="15.75">
      <c r="A40" s="18">
        <v>26</v>
      </c>
      <c r="B40" s="30" t="s">
        <v>960</v>
      </c>
      <c r="C40" s="35" t="s">
        <v>1018</v>
      </c>
      <c r="D40" s="36" t="s">
        <v>808</v>
      </c>
      <c r="E40" s="19">
        <v>6</v>
      </c>
      <c r="F40" s="19">
        <f t="shared" si="0"/>
        <v>6.5</v>
      </c>
      <c r="G40" s="19">
        <v>6</v>
      </c>
      <c r="H40" s="19">
        <f t="shared" si="1"/>
        <v>6.1499999999999995</v>
      </c>
      <c r="I40" s="20" t="str">
        <f t="shared" si="2"/>
        <v>C+</v>
      </c>
      <c r="J40" s="21"/>
    </row>
    <row r="41" spans="1:10" ht="15.75">
      <c r="A41" s="18">
        <v>27</v>
      </c>
      <c r="B41" s="30" t="s">
        <v>961</v>
      </c>
      <c r="C41" s="35" t="s">
        <v>1019</v>
      </c>
      <c r="D41" s="36" t="s">
        <v>1020</v>
      </c>
      <c r="E41" s="19">
        <v>7.5</v>
      </c>
      <c r="F41" s="19">
        <f t="shared" si="0"/>
        <v>8</v>
      </c>
      <c r="G41" s="19">
        <v>8</v>
      </c>
      <c r="H41" s="19">
        <f t="shared" si="1"/>
        <v>8</v>
      </c>
      <c r="I41" s="20" t="str">
        <f t="shared" si="2"/>
        <v>B+</v>
      </c>
      <c r="J41" s="21"/>
    </row>
    <row r="42" spans="1:10" ht="15.75">
      <c r="A42" s="18">
        <v>28</v>
      </c>
      <c r="B42" s="30" t="s">
        <v>962</v>
      </c>
      <c r="C42" s="35" t="s">
        <v>356</v>
      </c>
      <c r="D42" s="36" t="s">
        <v>90</v>
      </c>
      <c r="E42" s="19">
        <v>7</v>
      </c>
      <c r="F42" s="19">
        <f t="shared" si="0"/>
        <v>7.5</v>
      </c>
      <c r="G42" s="19">
        <v>8</v>
      </c>
      <c r="H42" s="19">
        <f t="shared" si="1"/>
        <v>7.85</v>
      </c>
      <c r="I42" s="20" t="str">
        <f t="shared" si="2"/>
        <v>B</v>
      </c>
      <c r="J42" s="21"/>
    </row>
    <row r="43" spans="1:10" ht="15.75">
      <c r="A43" s="18">
        <v>29</v>
      </c>
      <c r="B43" s="30" t="s">
        <v>963</v>
      </c>
      <c r="C43" s="31" t="s">
        <v>1021</v>
      </c>
      <c r="D43" s="32" t="s">
        <v>171</v>
      </c>
      <c r="E43" s="19">
        <v>6.5</v>
      </c>
      <c r="F43" s="19">
        <f t="shared" si="0"/>
        <v>7</v>
      </c>
      <c r="G43" s="19">
        <v>7</v>
      </c>
      <c r="H43" s="19">
        <f t="shared" si="1"/>
        <v>7</v>
      </c>
      <c r="I43" s="20" t="str">
        <f t="shared" si="2"/>
        <v>B</v>
      </c>
      <c r="J43" s="21"/>
    </row>
    <row r="44" spans="1:10" ht="15.75">
      <c r="A44" s="18">
        <v>30</v>
      </c>
      <c r="B44" s="30" t="s">
        <v>964</v>
      </c>
      <c r="C44" s="35" t="s">
        <v>1022</v>
      </c>
      <c r="D44" s="36" t="s">
        <v>37</v>
      </c>
      <c r="E44" s="19">
        <v>6</v>
      </c>
      <c r="F44" s="19">
        <f t="shared" si="0"/>
        <v>6.5</v>
      </c>
      <c r="G44" s="19">
        <v>7</v>
      </c>
      <c r="H44" s="19">
        <f t="shared" si="1"/>
        <v>6.85</v>
      </c>
      <c r="I44" s="20" t="str">
        <f t="shared" si="2"/>
        <v>C+</v>
      </c>
      <c r="J44" s="21"/>
    </row>
    <row r="45" spans="1:10" ht="15.75">
      <c r="A45" s="18">
        <v>31</v>
      </c>
      <c r="B45" s="30" t="s">
        <v>965</v>
      </c>
      <c r="C45" s="31" t="s">
        <v>1023</v>
      </c>
      <c r="D45" s="32" t="s">
        <v>72</v>
      </c>
      <c r="E45" s="19">
        <v>5.5</v>
      </c>
      <c r="F45" s="19">
        <f t="shared" si="0"/>
        <v>6</v>
      </c>
      <c r="G45" s="19">
        <v>7</v>
      </c>
      <c r="H45" s="19">
        <f t="shared" si="1"/>
        <v>6.6999999999999993</v>
      </c>
      <c r="I45" s="20" t="str">
        <f t="shared" si="2"/>
        <v>C+</v>
      </c>
      <c r="J45" s="21"/>
    </row>
    <row r="46" spans="1:10" ht="15.75">
      <c r="A46" s="18">
        <v>32</v>
      </c>
      <c r="B46" s="30" t="s">
        <v>966</v>
      </c>
      <c r="C46" s="35" t="s">
        <v>30</v>
      </c>
      <c r="D46" s="36" t="s">
        <v>72</v>
      </c>
      <c r="E46" s="19">
        <v>9</v>
      </c>
      <c r="F46" s="19">
        <f t="shared" si="0"/>
        <v>9.5</v>
      </c>
      <c r="G46" s="19">
        <v>8</v>
      </c>
      <c r="H46" s="19">
        <f t="shared" si="1"/>
        <v>8.4499999999999993</v>
      </c>
      <c r="I46" s="20" t="str">
        <f t="shared" si="2"/>
        <v>A</v>
      </c>
      <c r="J46" s="21"/>
    </row>
    <row r="47" spans="1:10" ht="15.75">
      <c r="A47" s="18">
        <v>33</v>
      </c>
      <c r="B47" s="30" t="s">
        <v>967</v>
      </c>
      <c r="C47" s="35" t="s">
        <v>594</v>
      </c>
      <c r="D47" s="36" t="s">
        <v>72</v>
      </c>
      <c r="E47" s="19">
        <v>0</v>
      </c>
      <c r="F47" s="19">
        <v>0</v>
      </c>
      <c r="G47" s="19">
        <v>0</v>
      </c>
      <c r="H47" s="19">
        <f t="shared" si="1"/>
        <v>0</v>
      </c>
      <c r="I47" s="20" t="str">
        <f t="shared" si="2"/>
        <v>F</v>
      </c>
      <c r="J47" s="21"/>
    </row>
    <row r="48" spans="1:10" ht="15.75">
      <c r="A48" s="18">
        <v>34</v>
      </c>
      <c r="B48" s="30" t="s">
        <v>968</v>
      </c>
      <c r="C48" s="35" t="s">
        <v>1024</v>
      </c>
      <c r="D48" s="36" t="s">
        <v>72</v>
      </c>
      <c r="E48" s="19">
        <v>8</v>
      </c>
      <c r="F48" s="19">
        <f t="shared" si="0"/>
        <v>8.5</v>
      </c>
      <c r="G48" s="19">
        <v>7.5</v>
      </c>
      <c r="H48" s="19">
        <f t="shared" si="1"/>
        <v>7.8</v>
      </c>
      <c r="I48" s="20" t="str">
        <f t="shared" si="2"/>
        <v>B</v>
      </c>
      <c r="J48" s="21"/>
    </row>
    <row r="49" spans="1:10" ht="15.75">
      <c r="A49" s="18">
        <v>35</v>
      </c>
      <c r="B49" s="30" t="s">
        <v>969</v>
      </c>
      <c r="C49" s="33" t="s">
        <v>1025</v>
      </c>
      <c r="D49" s="58" t="s">
        <v>73</v>
      </c>
      <c r="E49" s="19">
        <v>9</v>
      </c>
      <c r="F49" s="19">
        <f t="shared" si="0"/>
        <v>9.5</v>
      </c>
      <c r="G49" s="19">
        <v>8</v>
      </c>
      <c r="H49" s="19">
        <f t="shared" si="1"/>
        <v>8.4499999999999993</v>
      </c>
      <c r="I49" s="20" t="str">
        <f t="shared" si="2"/>
        <v>A</v>
      </c>
      <c r="J49" s="21"/>
    </row>
    <row r="50" spans="1:10" ht="15.75">
      <c r="A50" s="18">
        <v>36</v>
      </c>
      <c r="B50" s="30" t="s">
        <v>970</v>
      </c>
      <c r="C50" s="31" t="s">
        <v>1026</v>
      </c>
      <c r="D50" s="32" t="s">
        <v>612</v>
      </c>
      <c r="E50" s="19">
        <v>6.5</v>
      </c>
      <c r="F50" s="19">
        <f t="shared" si="0"/>
        <v>7</v>
      </c>
      <c r="G50" s="19">
        <v>7</v>
      </c>
      <c r="H50" s="19">
        <f t="shared" si="1"/>
        <v>7</v>
      </c>
      <c r="I50" s="20" t="str">
        <f t="shared" si="2"/>
        <v>B</v>
      </c>
      <c r="J50" s="21"/>
    </row>
    <row r="51" spans="1:10" ht="15.75">
      <c r="A51" s="18">
        <v>37</v>
      </c>
      <c r="B51" s="30" t="s">
        <v>971</v>
      </c>
      <c r="C51" s="35" t="s">
        <v>1027</v>
      </c>
      <c r="D51" s="36" t="s">
        <v>56</v>
      </c>
      <c r="E51" s="19">
        <v>6.5</v>
      </c>
      <c r="F51" s="19">
        <f t="shared" si="0"/>
        <v>7</v>
      </c>
      <c r="G51" s="19">
        <v>7</v>
      </c>
      <c r="H51" s="19">
        <f t="shared" si="1"/>
        <v>7</v>
      </c>
      <c r="I51" s="20" t="str">
        <f t="shared" si="2"/>
        <v>B</v>
      </c>
      <c r="J51" s="21"/>
    </row>
    <row r="52" spans="1:10" ht="15.75">
      <c r="A52" s="18">
        <v>38</v>
      </c>
      <c r="B52" s="30" t="s">
        <v>972</v>
      </c>
      <c r="C52" s="31" t="s">
        <v>1028</v>
      </c>
      <c r="D52" s="32" t="s">
        <v>1029</v>
      </c>
      <c r="E52" s="19">
        <v>0</v>
      </c>
      <c r="F52" s="19">
        <v>0</v>
      </c>
      <c r="G52" s="19">
        <v>0</v>
      </c>
      <c r="H52" s="19">
        <f t="shared" si="1"/>
        <v>0</v>
      </c>
      <c r="I52" s="20" t="str">
        <f t="shared" si="2"/>
        <v>F</v>
      </c>
      <c r="J52" s="21"/>
    </row>
    <row r="53" spans="1:10" ht="15.75">
      <c r="A53" s="18">
        <v>39</v>
      </c>
      <c r="B53" s="30" t="s">
        <v>973</v>
      </c>
      <c r="C53" s="31" t="s">
        <v>1030</v>
      </c>
      <c r="D53" s="32" t="s">
        <v>42</v>
      </c>
      <c r="E53" s="19">
        <v>7</v>
      </c>
      <c r="F53" s="19">
        <f t="shared" si="0"/>
        <v>7.5</v>
      </c>
      <c r="G53" s="19">
        <v>7.5</v>
      </c>
      <c r="H53" s="19">
        <f t="shared" si="1"/>
        <v>7.5</v>
      </c>
      <c r="I53" s="20" t="str">
        <f t="shared" si="2"/>
        <v>B</v>
      </c>
      <c r="J53" s="21"/>
    </row>
    <row r="54" spans="1:10" ht="15.75">
      <c r="A54" s="18">
        <v>40</v>
      </c>
      <c r="B54" s="30" t="s">
        <v>974</v>
      </c>
      <c r="C54" s="35" t="s">
        <v>634</v>
      </c>
      <c r="D54" s="36" t="s">
        <v>1031</v>
      </c>
      <c r="E54" s="19">
        <v>7</v>
      </c>
      <c r="F54" s="19">
        <f t="shared" si="0"/>
        <v>7.5</v>
      </c>
      <c r="G54" s="19">
        <v>8</v>
      </c>
      <c r="H54" s="19">
        <f t="shared" si="1"/>
        <v>7.85</v>
      </c>
      <c r="I54" s="20" t="str">
        <f t="shared" si="2"/>
        <v>B</v>
      </c>
      <c r="J54" s="21"/>
    </row>
    <row r="55" spans="1:10" ht="15.75">
      <c r="A55" s="18">
        <v>41</v>
      </c>
      <c r="B55" s="30" t="s">
        <v>975</v>
      </c>
      <c r="C55" s="31" t="s">
        <v>1032</v>
      </c>
      <c r="D55" s="32" t="s">
        <v>74</v>
      </c>
      <c r="E55" s="19">
        <v>9.5</v>
      </c>
      <c r="F55" s="19">
        <f t="shared" si="0"/>
        <v>10</v>
      </c>
      <c r="G55" s="19">
        <v>8</v>
      </c>
      <c r="H55" s="19">
        <f t="shared" si="1"/>
        <v>8.6</v>
      </c>
      <c r="I55" s="20" t="str">
        <f t="shared" si="2"/>
        <v>A</v>
      </c>
      <c r="J55" s="21"/>
    </row>
    <row r="56" spans="1:10" ht="15.75">
      <c r="A56" s="18">
        <v>42</v>
      </c>
      <c r="B56" s="30" t="s">
        <v>976</v>
      </c>
      <c r="C56" s="35" t="s">
        <v>1033</v>
      </c>
      <c r="D56" s="36" t="s">
        <v>826</v>
      </c>
      <c r="E56" s="19">
        <v>7</v>
      </c>
      <c r="F56" s="19">
        <f t="shared" si="0"/>
        <v>7.5</v>
      </c>
      <c r="G56" s="19">
        <v>7</v>
      </c>
      <c r="H56" s="19">
        <f t="shared" si="1"/>
        <v>7.1499999999999995</v>
      </c>
      <c r="I56" s="20" t="str">
        <f t="shared" si="2"/>
        <v>B</v>
      </c>
      <c r="J56" s="21"/>
    </row>
    <row r="57" spans="1:10" ht="15.75">
      <c r="A57" s="18">
        <v>43</v>
      </c>
      <c r="B57" s="30" t="s">
        <v>977</v>
      </c>
      <c r="C57" s="35" t="s">
        <v>94</v>
      </c>
      <c r="D57" s="36" t="s">
        <v>1034</v>
      </c>
      <c r="E57" s="19">
        <v>8.5</v>
      </c>
      <c r="F57" s="19">
        <f t="shared" si="0"/>
        <v>9</v>
      </c>
      <c r="G57" s="19">
        <v>8</v>
      </c>
      <c r="H57" s="19">
        <f t="shared" si="1"/>
        <v>8.2999999999999989</v>
      </c>
      <c r="I57" s="20" t="str">
        <f t="shared" si="2"/>
        <v>B+</v>
      </c>
      <c r="J57" s="21"/>
    </row>
    <row r="58" spans="1:10" ht="15.75">
      <c r="A58" s="18">
        <v>44</v>
      </c>
      <c r="B58" s="30" t="s">
        <v>978</v>
      </c>
      <c r="C58" s="35" t="s">
        <v>1035</v>
      </c>
      <c r="D58" s="36" t="s">
        <v>112</v>
      </c>
      <c r="E58" s="19">
        <v>6</v>
      </c>
      <c r="F58" s="19">
        <f t="shared" si="0"/>
        <v>6.5</v>
      </c>
      <c r="G58" s="19">
        <v>8</v>
      </c>
      <c r="H58" s="19">
        <f t="shared" si="1"/>
        <v>7.55</v>
      </c>
      <c r="I58" s="20" t="str">
        <f t="shared" si="2"/>
        <v>B</v>
      </c>
      <c r="J58" s="21"/>
    </row>
    <row r="59" spans="1:10" ht="15.75">
      <c r="A59" s="18">
        <v>45</v>
      </c>
      <c r="B59" s="30" t="s">
        <v>979</v>
      </c>
      <c r="C59" s="31" t="s">
        <v>678</v>
      </c>
      <c r="D59" s="32" t="s">
        <v>192</v>
      </c>
      <c r="E59" s="19">
        <v>7.5</v>
      </c>
      <c r="F59" s="19">
        <f t="shared" si="0"/>
        <v>8</v>
      </c>
      <c r="G59" s="19">
        <v>8</v>
      </c>
      <c r="H59" s="19">
        <f t="shared" si="1"/>
        <v>8</v>
      </c>
      <c r="I59" s="20" t="str">
        <f t="shared" si="2"/>
        <v>B+</v>
      </c>
      <c r="J59" s="21"/>
    </row>
    <row r="60" spans="1:10" ht="15.75">
      <c r="A60" s="18">
        <v>46</v>
      </c>
      <c r="B60" s="30" t="s">
        <v>980</v>
      </c>
      <c r="C60" s="31" t="s">
        <v>1036</v>
      </c>
      <c r="D60" s="32" t="s">
        <v>60</v>
      </c>
      <c r="E60" s="19">
        <v>10</v>
      </c>
      <c r="F60" s="19">
        <v>10</v>
      </c>
      <c r="G60" s="19">
        <v>8</v>
      </c>
      <c r="H60" s="19">
        <f t="shared" si="1"/>
        <v>8.6</v>
      </c>
      <c r="I60" s="20" t="str">
        <f t="shared" si="2"/>
        <v>A</v>
      </c>
      <c r="J60" s="21"/>
    </row>
    <row r="61" spans="1:10" ht="15.75">
      <c r="A61" s="18">
        <v>47</v>
      </c>
      <c r="B61" s="30" t="s">
        <v>981</v>
      </c>
      <c r="C61" s="35" t="s">
        <v>1037</v>
      </c>
      <c r="D61" s="36" t="s">
        <v>75</v>
      </c>
      <c r="E61" s="19">
        <v>7</v>
      </c>
      <c r="F61" s="19">
        <f t="shared" si="0"/>
        <v>7.5</v>
      </c>
      <c r="G61" s="19">
        <v>7</v>
      </c>
      <c r="H61" s="19">
        <f t="shared" si="1"/>
        <v>7.1499999999999995</v>
      </c>
      <c r="I61" s="20" t="str">
        <f t="shared" si="2"/>
        <v>B</v>
      </c>
      <c r="J61" s="21"/>
    </row>
    <row r="62" spans="1:10" ht="15.75">
      <c r="A62" s="18">
        <v>48</v>
      </c>
      <c r="B62" s="30" t="s">
        <v>982</v>
      </c>
      <c r="C62" s="35" t="s">
        <v>1038</v>
      </c>
      <c r="D62" s="36" t="s">
        <v>76</v>
      </c>
      <c r="E62" s="19">
        <v>6.5</v>
      </c>
      <c r="F62" s="19">
        <f t="shared" si="0"/>
        <v>7</v>
      </c>
      <c r="G62" s="19">
        <v>7</v>
      </c>
      <c r="H62" s="19">
        <f t="shared" si="1"/>
        <v>7</v>
      </c>
      <c r="I62" s="20" t="str">
        <f t="shared" si="2"/>
        <v>B</v>
      </c>
      <c r="J62" s="21"/>
    </row>
    <row r="63" spans="1:10" ht="15.75">
      <c r="A63" s="18">
        <v>49</v>
      </c>
      <c r="B63" s="30" t="s">
        <v>983</v>
      </c>
      <c r="C63" s="35" t="s">
        <v>1039</v>
      </c>
      <c r="D63" s="36" t="s">
        <v>625</v>
      </c>
      <c r="E63" s="19">
        <v>6.5</v>
      </c>
      <c r="F63" s="19">
        <f t="shared" si="0"/>
        <v>7</v>
      </c>
      <c r="G63" s="19">
        <v>8</v>
      </c>
      <c r="H63" s="19">
        <f t="shared" si="1"/>
        <v>7.6999999999999993</v>
      </c>
      <c r="I63" s="20" t="str">
        <f t="shared" si="2"/>
        <v>B</v>
      </c>
      <c r="J63" s="21"/>
    </row>
    <row r="64" spans="1:10" ht="15.75">
      <c r="A64" s="18">
        <v>50</v>
      </c>
      <c r="B64" s="30" t="s">
        <v>984</v>
      </c>
      <c r="C64" s="35" t="s">
        <v>1040</v>
      </c>
      <c r="D64" s="36" t="s">
        <v>45</v>
      </c>
      <c r="E64" s="19">
        <v>10</v>
      </c>
      <c r="F64" s="19">
        <v>10</v>
      </c>
      <c r="G64" s="19">
        <v>8</v>
      </c>
      <c r="H64" s="19">
        <f t="shared" si="1"/>
        <v>8.6</v>
      </c>
      <c r="I64" s="20" t="str">
        <f t="shared" si="2"/>
        <v>A</v>
      </c>
      <c r="J64" s="21"/>
    </row>
    <row r="65" spans="1:10" ht="15.75">
      <c r="A65" s="18">
        <v>51</v>
      </c>
      <c r="B65" s="30" t="s">
        <v>985</v>
      </c>
      <c r="C65" s="35" t="s">
        <v>1041</v>
      </c>
      <c r="D65" s="36" t="s">
        <v>1042</v>
      </c>
      <c r="E65" s="19">
        <v>8.5</v>
      </c>
      <c r="F65" s="19">
        <f t="shared" si="0"/>
        <v>9</v>
      </c>
      <c r="G65" s="19">
        <v>7</v>
      </c>
      <c r="H65" s="19">
        <f t="shared" si="1"/>
        <v>7.6</v>
      </c>
      <c r="I65" s="20" t="str">
        <f t="shared" si="2"/>
        <v>B</v>
      </c>
      <c r="J65" s="21"/>
    </row>
    <row r="66" spans="1:10" ht="15.75">
      <c r="A66" s="18">
        <v>52</v>
      </c>
      <c r="B66" s="30" t="s">
        <v>986</v>
      </c>
      <c r="C66" s="31" t="s">
        <v>1043</v>
      </c>
      <c r="D66" s="32" t="s">
        <v>679</v>
      </c>
      <c r="E66" s="19">
        <v>5</v>
      </c>
      <c r="F66" s="19">
        <f t="shared" si="0"/>
        <v>5.5</v>
      </c>
      <c r="G66" s="19">
        <v>7</v>
      </c>
      <c r="H66" s="19">
        <f t="shared" si="1"/>
        <v>6.5499999999999989</v>
      </c>
      <c r="I66" s="20" t="str">
        <f t="shared" si="2"/>
        <v>C+</v>
      </c>
      <c r="J66" s="21"/>
    </row>
    <row r="67" spans="1:10" ht="15.75">
      <c r="A67" s="18">
        <v>53</v>
      </c>
      <c r="B67" s="30" t="s">
        <v>987</v>
      </c>
      <c r="C67" s="31" t="s">
        <v>1044</v>
      </c>
      <c r="D67" s="32" t="s">
        <v>87</v>
      </c>
      <c r="E67" s="19">
        <v>10</v>
      </c>
      <c r="F67" s="19">
        <v>10</v>
      </c>
      <c r="G67" s="19">
        <v>9</v>
      </c>
      <c r="H67" s="19">
        <f t="shared" si="1"/>
        <v>9.3000000000000007</v>
      </c>
      <c r="I67" s="20" t="str">
        <f t="shared" si="2"/>
        <v>A</v>
      </c>
      <c r="J67" s="21"/>
    </row>
    <row r="68" spans="1:10" ht="15.75">
      <c r="A68" s="18">
        <v>54</v>
      </c>
      <c r="B68" s="30" t="s">
        <v>988</v>
      </c>
      <c r="C68" s="35" t="s">
        <v>1045</v>
      </c>
      <c r="D68" s="36" t="s">
        <v>87</v>
      </c>
      <c r="E68" s="19">
        <v>8.5</v>
      </c>
      <c r="F68" s="19">
        <f t="shared" si="0"/>
        <v>9</v>
      </c>
      <c r="G68" s="19">
        <v>8</v>
      </c>
      <c r="H68" s="19">
        <f t="shared" si="1"/>
        <v>8.2999999999999989</v>
      </c>
      <c r="I68" s="20" t="str">
        <f t="shared" si="2"/>
        <v>B+</v>
      </c>
      <c r="J68" s="21"/>
    </row>
    <row r="69" spans="1:10" ht="15.75">
      <c r="A69" s="18">
        <v>55</v>
      </c>
      <c r="B69" s="30" t="s">
        <v>989</v>
      </c>
      <c r="C69" s="31" t="s">
        <v>1046</v>
      </c>
      <c r="D69" s="32" t="s">
        <v>81</v>
      </c>
      <c r="E69" s="19">
        <v>7.5</v>
      </c>
      <c r="F69" s="19">
        <f t="shared" si="0"/>
        <v>8</v>
      </c>
      <c r="G69" s="19">
        <v>6.5</v>
      </c>
      <c r="H69" s="19">
        <f t="shared" si="1"/>
        <v>6.9499999999999993</v>
      </c>
      <c r="I69" s="20" t="str">
        <f t="shared" si="2"/>
        <v>B</v>
      </c>
      <c r="J69" s="21"/>
    </row>
    <row r="70" spans="1:10" ht="15.7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5.75">
      <c r="A71" s="7" t="str">
        <f>"Cộng danh sách gồm "</f>
        <v xml:space="preserve">Cộng danh sách gồm </v>
      </c>
      <c r="B71" s="7"/>
      <c r="C71" s="7"/>
      <c r="D71" s="8">
        <f>COUNTA(I15:I69)</f>
        <v>55</v>
      </c>
      <c r="E71" s="8"/>
      <c r="F71" s="9">
        <v>1</v>
      </c>
      <c r="G71" s="10"/>
      <c r="H71" s="1"/>
      <c r="I71" s="1"/>
      <c r="J71" s="1"/>
    </row>
    <row r="72" spans="1:10" ht="15.75">
      <c r="A72" s="87" t="s">
        <v>20</v>
      </c>
      <c r="B72" s="87"/>
      <c r="C72" s="87"/>
      <c r="D72" s="11">
        <f>COUNTIF(H15:H69,"&gt;=5")</f>
        <v>52</v>
      </c>
      <c r="E72" s="69"/>
      <c r="F72" s="12">
        <f>D72/D71</f>
        <v>0.94545454545454544</v>
      </c>
      <c r="G72" s="13"/>
      <c r="H72" s="1"/>
      <c r="I72" s="1"/>
      <c r="J72" s="1"/>
    </row>
    <row r="73" spans="1:10" ht="15.75">
      <c r="A73" s="87" t="s">
        <v>21</v>
      </c>
      <c r="B73" s="87"/>
      <c r="C73" s="87"/>
      <c r="D73" s="11"/>
      <c r="E73" s="69"/>
      <c r="F73" s="12">
        <f>D73/D71</f>
        <v>0</v>
      </c>
      <c r="G73" s="13"/>
      <c r="H73" s="1"/>
      <c r="I73" s="1"/>
      <c r="J73" s="1"/>
    </row>
    <row r="74" spans="1:10" ht="15.75">
      <c r="A74" s="14"/>
      <c r="B74" s="14"/>
      <c r="C74" s="3"/>
      <c r="D74" s="14"/>
      <c r="E74" s="14"/>
      <c r="F74" s="2"/>
      <c r="G74" s="1"/>
      <c r="H74" s="1"/>
      <c r="I74" s="1"/>
      <c r="J74" s="1"/>
    </row>
    <row r="75" spans="1:10" ht="15.75">
      <c r="A75" s="1"/>
      <c r="B75" s="1"/>
      <c r="C75" s="1"/>
      <c r="D75" s="1"/>
      <c r="E75" s="1"/>
      <c r="F75" s="88" t="str">
        <f ca="1">"TP. Hồ Chí Minh, ngày "&amp;  DAY(NOW())&amp;" tháng " &amp;MONTH(NOW())&amp;" năm "&amp;YEAR(NOW())</f>
        <v>TP. Hồ Chí Minh, ngày 7 tháng 1 năm 2019</v>
      </c>
      <c r="G75" s="88"/>
      <c r="H75" s="88"/>
      <c r="I75" s="88"/>
      <c r="J75" s="88"/>
    </row>
    <row r="76" spans="1:10" ht="15.75">
      <c r="A76" s="72" t="s">
        <v>98</v>
      </c>
      <c r="B76" s="72"/>
      <c r="C76" s="72"/>
      <c r="D76" s="1"/>
      <c r="E76" s="1"/>
      <c r="F76" s="72" t="s">
        <v>22</v>
      </c>
      <c r="G76" s="72"/>
      <c r="H76" s="72"/>
      <c r="I76" s="72"/>
      <c r="J76" s="72"/>
    </row>
    <row r="77" spans="1:10" ht="15.75">
      <c r="A77" s="1"/>
      <c r="B77" s="1"/>
      <c r="C77" s="1"/>
      <c r="D77" s="1"/>
      <c r="E77" s="1"/>
      <c r="F77" s="1"/>
      <c r="G77" s="1"/>
      <c r="H77" s="1"/>
      <c r="I77" s="1"/>
      <c r="J77" s="1"/>
    </row>
    <row r="79" spans="1:10" ht="15.75">
      <c r="A79" s="71"/>
      <c r="B79" s="71"/>
      <c r="C79" s="71"/>
      <c r="G79" s="71" t="s">
        <v>1252</v>
      </c>
      <c r="H79" s="71"/>
      <c r="I79" s="71"/>
    </row>
  </sheetData>
  <protectedRanges>
    <protectedRange sqref="A77:E77" name="Range5"/>
    <protectedRange sqref="J15:J69" name="Range4"/>
    <protectedRange sqref="E15:G69" name="Range3"/>
    <protectedRange sqref="A4" name="Range1"/>
    <protectedRange sqref="F13:G13" name="Range6"/>
    <protectedRange sqref="C8:C9 H8:H9" name="Range2_1"/>
    <protectedRange sqref="F77:J77" name="Range5_1_1"/>
    <protectedRange sqref="B15:D69" name="Range3_1_1"/>
    <protectedRange sqref="C10" name="Range2_1_1"/>
  </protectedRanges>
  <mergeCells count="25">
    <mergeCell ref="A4:D4"/>
    <mergeCell ref="A1:D1"/>
    <mergeCell ref="F1:J1"/>
    <mergeCell ref="A2:D2"/>
    <mergeCell ref="F2:J2"/>
    <mergeCell ref="A3:D3"/>
    <mergeCell ref="A6:J6"/>
    <mergeCell ref="F8:G8"/>
    <mergeCell ref="A9:B9"/>
    <mergeCell ref="C9:D9"/>
    <mergeCell ref="F9:G9"/>
    <mergeCell ref="A10:D10"/>
    <mergeCell ref="A79:C79"/>
    <mergeCell ref="G79:I79"/>
    <mergeCell ref="A12:A13"/>
    <mergeCell ref="B12:B13"/>
    <mergeCell ref="C12:D13"/>
    <mergeCell ref="H12:I12"/>
    <mergeCell ref="A72:C72"/>
    <mergeCell ref="A73:C73"/>
    <mergeCell ref="F75:J75"/>
    <mergeCell ref="A76:C76"/>
    <mergeCell ref="F76:J76"/>
    <mergeCell ref="J12:J13"/>
    <mergeCell ref="C14:D14"/>
  </mergeCells>
  <conditionalFormatting sqref="I15:I69">
    <cfRule type="cellIs" dxfId="1" priority="2" stopIfTrue="1" operator="equal">
      <formula>"F"</formula>
    </cfRule>
  </conditionalFormatting>
  <conditionalFormatting sqref="H15:H69">
    <cfRule type="expression" dxfId="0" priority="1" stopIfTrue="1">
      <formula>MAX(#REF!)&lt;4</formula>
    </cfRule>
  </conditionalFormatting>
  <pageMargins left="0.39" right="0.16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J74"/>
  <sheetViews>
    <sheetView view="pageLayout" topLeftCell="A51" zoomScaleNormal="100" workbookViewId="0">
      <selection activeCell="G65" sqref="G65"/>
    </sheetView>
  </sheetViews>
  <sheetFormatPr defaultRowHeight="15"/>
  <cols>
    <col min="1" max="1" width="7.140625" customWidth="1"/>
    <col min="2" max="2" width="11.28515625" customWidth="1"/>
    <col min="3" max="3" width="25.7109375" customWidth="1"/>
    <col min="5" max="5" width="0" hidden="1" customWidth="1"/>
    <col min="8" max="8" width="9.85546875" customWidth="1"/>
  </cols>
  <sheetData>
    <row r="1" spans="1:10" ht="15.75">
      <c r="A1" s="72" t="s">
        <v>0</v>
      </c>
      <c r="B1" s="72"/>
      <c r="C1" s="72"/>
      <c r="D1" s="72"/>
      <c r="E1" s="64"/>
      <c r="F1" s="72" t="s">
        <v>1</v>
      </c>
      <c r="G1" s="72"/>
      <c r="H1" s="72"/>
      <c r="I1" s="72"/>
      <c r="J1" s="72"/>
    </row>
    <row r="2" spans="1:10" ht="15.75">
      <c r="A2" s="72" t="s">
        <v>2</v>
      </c>
      <c r="B2" s="72"/>
      <c r="C2" s="72"/>
      <c r="D2" s="72"/>
      <c r="E2" s="64"/>
      <c r="F2" s="90" t="s">
        <v>3</v>
      </c>
      <c r="G2" s="90"/>
      <c r="H2" s="90"/>
      <c r="I2" s="90"/>
      <c r="J2" s="90"/>
    </row>
    <row r="3" spans="1:10" ht="15.75">
      <c r="A3" s="72" t="s">
        <v>4</v>
      </c>
      <c r="B3" s="72"/>
      <c r="C3" s="72"/>
      <c r="D3" s="72"/>
      <c r="E3" s="64"/>
      <c r="F3" s="1"/>
      <c r="G3" s="1"/>
      <c r="H3" s="1"/>
      <c r="I3" s="1"/>
      <c r="J3" s="1"/>
    </row>
    <row r="4" spans="1:10" ht="15.75">
      <c r="A4" s="72" t="s">
        <v>23</v>
      </c>
      <c r="B4" s="72"/>
      <c r="C4" s="72"/>
      <c r="D4" s="72"/>
      <c r="E4" s="64"/>
      <c r="F4" s="1"/>
      <c r="G4" s="1"/>
      <c r="H4" s="1"/>
      <c r="I4" s="1"/>
      <c r="J4" s="1"/>
    </row>
    <row r="5" spans="1:10" ht="15.75">
      <c r="A5" s="15"/>
      <c r="B5" s="15"/>
      <c r="C5" s="15"/>
      <c r="D5" s="15"/>
      <c r="E5" s="64"/>
      <c r="F5" s="1"/>
      <c r="G5" s="1"/>
      <c r="H5" s="1"/>
      <c r="I5" s="1"/>
      <c r="J5" s="1"/>
    </row>
    <row r="6" spans="1:10" ht="19.5">
      <c r="A6" s="89" t="s">
        <v>5</v>
      </c>
      <c r="B6" s="89"/>
      <c r="C6" s="89"/>
      <c r="D6" s="89"/>
      <c r="E6" s="89"/>
      <c r="F6" s="89"/>
      <c r="G6" s="89"/>
      <c r="H6" s="89"/>
      <c r="I6" s="89"/>
      <c r="J6" s="89"/>
    </row>
    <row r="7" spans="1:10" ht="15.75">
      <c r="A7" s="15"/>
      <c r="B7" s="15"/>
      <c r="C7" s="15"/>
      <c r="D7" s="15"/>
      <c r="E7" s="64"/>
      <c r="F7" s="15"/>
      <c r="G7" s="15"/>
      <c r="H7" s="15"/>
      <c r="I7" s="15"/>
      <c r="J7" s="15"/>
    </row>
    <row r="8" spans="1:10" ht="15.75">
      <c r="A8" s="14" t="s">
        <v>6</v>
      </c>
      <c r="B8" s="14"/>
      <c r="C8" s="14" t="s">
        <v>116</v>
      </c>
      <c r="D8" s="14"/>
      <c r="E8" s="14"/>
      <c r="F8" s="73" t="s">
        <v>7</v>
      </c>
      <c r="G8" s="73"/>
      <c r="H8" s="23">
        <v>2</v>
      </c>
      <c r="I8" s="2"/>
      <c r="J8" s="2"/>
    </row>
    <row r="9" spans="1:10" ht="15.75">
      <c r="A9" s="73" t="s">
        <v>8</v>
      </c>
      <c r="B9" s="73"/>
      <c r="C9" s="73" t="s">
        <v>119</v>
      </c>
      <c r="D9" s="73"/>
      <c r="E9" s="65"/>
      <c r="F9" s="73" t="s">
        <v>9</v>
      </c>
      <c r="G9" s="73"/>
      <c r="H9" s="23" t="s">
        <v>117</v>
      </c>
      <c r="I9" s="2"/>
      <c r="J9" s="2"/>
    </row>
    <row r="10" spans="1:10" ht="15.75">
      <c r="A10" s="73" t="s">
        <v>10</v>
      </c>
      <c r="B10" s="73"/>
      <c r="C10" s="73" t="s">
        <v>1253</v>
      </c>
      <c r="D10" s="73"/>
      <c r="E10" s="65"/>
      <c r="F10" s="14" t="s">
        <v>102</v>
      </c>
      <c r="G10" s="3"/>
      <c r="H10" s="14" t="s">
        <v>223</v>
      </c>
      <c r="I10" s="1"/>
      <c r="J10" s="1"/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7.25">
      <c r="A12" s="74" t="s">
        <v>11</v>
      </c>
      <c r="B12" s="76" t="s">
        <v>12</v>
      </c>
      <c r="C12" s="78" t="s">
        <v>13</v>
      </c>
      <c r="D12" s="79"/>
      <c r="E12" s="66"/>
      <c r="F12" s="4" t="s">
        <v>14</v>
      </c>
      <c r="G12" s="4" t="s">
        <v>15</v>
      </c>
      <c r="H12" s="82" t="s">
        <v>16</v>
      </c>
      <c r="I12" s="83"/>
      <c r="J12" s="84" t="s">
        <v>17</v>
      </c>
    </row>
    <row r="13" spans="1:10" ht="15.75">
      <c r="A13" s="75"/>
      <c r="B13" s="77"/>
      <c r="C13" s="80"/>
      <c r="D13" s="81"/>
      <c r="E13" s="67"/>
      <c r="F13" s="5">
        <v>0.3</v>
      </c>
      <c r="G13" s="5">
        <v>0.7</v>
      </c>
      <c r="H13" s="6" t="s">
        <v>18</v>
      </c>
      <c r="I13" s="6" t="s">
        <v>19</v>
      </c>
      <c r="J13" s="85"/>
    </row>
    <row r="14" spans="1:10" ht="15.75">
      <c r="A14" s="17">
        <v>1</v>
      </c>
      <c r="B14" s="17">
        <v>2</v>
      </c>
      <c r="C14" s="86">
        <v>3</v>
      </c>
      <c r="D14" s="86"/>
      <c r="E14" s="68"/>
      <c r="F14" s="17">
        <v>4</v>
      </c>
      <c r="G14" s="17">
        <v>5</v>
      </c>
      <c r="H14" s="17">
        <v>6</v>
      </c>
      <c r="I14" s="16">
        <v>7</v>
      </c>
      <c r="J14" s="6">
        <v>8</v>
      </c>
    </row>
    <row r="15" spans="1:10" ht="15.75">
      <c r="A15" s="18">
        <v>1</v>
      </c>
      <c r="B15" s="30" t="s">
        <v>224</v>
      </c>
      <c r="C15" s="31" t="s">
        <v>475</v>
      </c>
      <c r="D15" s="32" t="s">
        <v>476</v>
      </c>
      <c r="E15" s="19">
        <v>7</v>
      </c>
      <c r="F15" s="19">
        <f>E15+0.5</f>
        <v>7.5</v>
      </c>
      <c r="G15" s="19">
        <v>2</v>
      </c>
      <c r="H15" s="19">
        <f>F15*$F$13+G15*$G$13</f>
        <v>3.65</v>
      </c>
      <c r="I15" s="20" t="str">
        <f>IF(H15&lt;4,"F",IF(H15&lt;=4.9,"D",IF(H15&lt;=5.4,"D+",IF(H15&lt;=5.9,"C",IF(H15&lt;=6.9,"C+",IF(H15&lt;=7.9,"B",IF(H15&lt;=8.4,"B+","A")))))))</f>
        <v>F</v>
      </c>
      <c r="J15" s="21"/>
    </row>
    <row r="16" spans="1:10" ht="15.75">
      <c r="A16" s="18">
        <v>2</v>
      </c>
      <c r="B16" s="30" t="s">
        <v>225</v>
      </c>
      <c r="C16" s="31" t="s">
        <v>477</v>
      </c>
      <c r="D16" s="32" t="s">
        <v>111</v>
      </c>
      <c r="E16" s="19">
        <v>7</v>
      </c>
      <c r="F16" s="19">
        <f t="shared" ref="F16:F63" si="0">E16+0.5</f>
        <v>7.5</v>
      </c>
      <c r="G16" s="19">
        <v>5</v>
      </c>
      <c r="H16" s="19">
        <f t="shared" ref="H16:H63" si="1">F16*$F$13+G16*$G$13</f>
        <v>5.75</v>
      </c>
      <c r="I16" s="20" t="str">
        <f t="shared" ref="I16:I63" si="2">IF(H16&lt;4,"F",IF(H16&lt;=4.9,"D",IF(H16&lt;=5.4,"D+",IF(H16&lt;=5.9,"C",IF(H16&lt;=6.9,"C+",IF(H16&lt;=7.9,"B",IF(H16&lt;=8.4,"B+","A")))))))</f>
        <v>C</v>
      </c>
      <c r="J16" s="21"/>
    </row>
    <row r="17" spans="1:10" ht="15.75">
      <c r="A17" s="18">
        <v>3</v>
      </c>
      <c r="B17" s="30" t="s">
        <v>226</v>
      </c>
      <c r="C17" s="31" t="s">
        <v>357</v>
      </c>
      <c r="D17" s="32" t="s">
        <v>111</v>
      </c>
      <c r="E17" s="19">
        <v>6.5</v>
      </c>
      <c r="F17" s="19">
        <f t="shared" si="0"/>
        <v>7</v>
      </c>
      <c r="G17" s="19">
        <v>6</v>
      </c>
      <c r="H17" s="19">
        <f t="shared" si="1"/>
        <v>6.2999999999999989</v>
      </c>
      <c r="I17" s="20" t="str">
        <f t="shared" si="2"/>
        <v>C+</v>
      </c>
      <c r="J17" s="21"/>
    </row>
    <row r="18" spans="1:10" ht="15.75">
      <c r="A18" s="18">
        <v>4</v>
      </c>
      <c r="B18" s="30" t="s">
        <v>227</v>
      </c>
      <c r="C18" s="31" t="s">
        <v>478</v>
      </c>
      <c r="D18" s="32" t="s">
        <v>67</v>
      </c>
      <c r="E18" s="19">
        <v>5.5</v>
      </c>
      <c r="F18" s="19">
        <f t="shared" si="0"/>
        <v>6</v>
      </c>
      <c r="G18" s="19">
        <v>7</v>
      </c>
      <c r="H18" s="19">
        <f t="shared" si="1"/>
        <v>6.6999999999999993</v>
      </c>
      <c r="I18" s="20" t="str">
        <f t="shared" si="2"/>
        <v>C+</v>
      </c>
      <c r="J18" s="21"/>
    </row>
    <row r="19" spans="1:10" ht="15.75">
      <c r="A19" s="18">
        <v>5</v>
      </c>
      <c r="B19" s="30" t="s">
        <v>228</v>
      </c>
      <c r="C19" s="31" t="s">
        <v>479</v>
      </c>
      <c r="D19" s="32" t="s">
        <v>67</v>
      </c>
      <c r="E19" s="19">
        <v>6.5</v>
      </c>
      <c r="F19" s="19">
        <f t="shared" si="0"/>
        <v>7</v>
      </c>
      <c r="G19" s="19">
        <v>7</v>
      </c>
      <c r="H19" s="19">
        <f t="shared" si="1"/>
        <v>7</v>
      </c>
      <c r="I19" s="20" t="str">
        <f t="shared" si="2"/>
        <v>B</v>
      </c>
      <c r="J19" s="21"/>
    </row>
    <row r="20" spans="1:10" ht="15.75">
      <c r="A20" s="18">
        <v>6</v>
      </c>
      <c r="B20" s="30" t="s">
        <v>229</v>
      </c>
      <c r="C20" s="31" t="s">
        <v>480</v>
      </c>
      <c r="D20" s="32" t="s">
        <v>67</v>
      </c>
      <c r="E20" s="19">
        <v>6</v>
      </c>
      <c r="F20" s="19">
        <f t="shared" si="0"/>
        <v>6.5</v>
      </c>
      <c r="G20" s="19">
        <v>6</v>
      </c>
      <c r="H20" s="19">
        <f t="shared" si="1"/>
        <v>6.1499999999999995</v>
      </c>
      <c r="I20" s="20" t="str">
        <f t="shared" si="2"/>
        <v>C+</v>
      </c>
      <c r="J20" s="21"/>
    </row>
    <row r="21" spans="1:10" ht="15.75">
      <c r="A21" s="18">
        <v>7</v>
      </c>
      <c r="B21" s="30" t="s">
        <v>230</v>
      </c>
      <c r="C21" s="31" t="s">
        <v>481</v>
      </c>
      <c r="D21" s="32" t="s">
        <v>273</v>
      </c>
      <c r="E21" s="19">
        <v>5.5</v>
      </c>
      <c r="F21" s="19">
        <f t="shared" si="0"/>
        <v>6</v>
      </c>
      <c r="G21" s="19">
        <v>5</v>
      </c>
      <c r="H21" s="19">
        <f t="shared" si="1"/>
        <v>5.3</v>
      </c>
      <c r="I21" s="20" t="str">
        <f t="shared" si="2"/>
        <v>D+</v>
      </c>
      <c r="J21" s="21"/>
    </row>
    <row r="22" spans="1:10" ht="15.75">
      <c r="A22" s="18">
        <v>8</v>
      </c>
      <c r="B22" s="30" t="s">
        <v>231</v>
      </c>
      <c r="C22" s="31" t="s">
        <v>482</v>
      </c>
      <c r="D22" s="32" t="s">
        <v>78</v>
      </c>
      <c r="E22" s="19">
        <v>5</v>
      </c>
      <c r="F22" s="19">
        <f t="shared" si="0"/>
        <v>5.5</v>
      </c>
      <c r="G22" s="19">
        <v>5</v>
      </c>
      <c r="H22" s="19">
        <f t="shared" si="1"/>
        <v>5.15</v>
      </c>
      <c r="I22" s="20" t="str">
        <f t="shared" si="2"/>
        <v>D+</v>
      </c>
      <c r="J22" s="21"/>
    </row>
    <row r="23" spans="1:10" ht="15.75">
      <c r="A23" s="18">
        <v>9</v>
      </c>
      <c r="B23" s="30" t="s">
        <v>232</v>
      </c>
      <c r="C23" s="31" t="s">
        <v>483</v>
      </c>
      <c r="D23" s="32" t="s">
        <v>78</v>
      </c>
      <c r="E23" s="19">
        <v>0</v>
      </c>
      <c r="F23" s="19">
        <v>0</v>
      </c>
      <c r="G23" s="19">
        <v>0</v>
      </c>
      <c r="H23" s="19">
        <f t="shared" si="1"/>
        <v>0</v>
      </c>
      <c r="I23" s="20" t="str">
        <f t="shared" si="2"/>
        <v>F</v>
      </c>
      <c r="J23" s="21"/>
    </row>
    <row r="24" spans="1:10" ht="15.75">
      <c r="A24" s="18">
        <v>10</v>
      </c>
      <c r="B24" s="30" t="s">
        <v>233</v>
      </c>
      <c r="C24" s="31" t="s">
        <v>89</v>
      </c>
      <c r="D24" s="32" t="s">
        <v>274</v>
      </c>
      <c r="E24" s="19">
        <v>5.5</v>
      </c>
      <c r="F24" s="19">
        <f t="shared" si="0"/>
        <v>6</v>
      </c>
      <c r="G24" s="19">
        <v>5</v>
      </c>
      <c r="H24" s="19">
        <f t="shared" si="1"/>
        <v>5.3</v>
      </c>
      <c r="I24" s="20" t="str">
        <f t="shared" si="2"/>
        <v>D+</v>
      </c>
      <c r="J24" s="21"/>
    </row>
    <row r="25" spans="1:10" ht="15.75">
      <c r="A25" s="18">
        <v>11</v>
      </c>
      <c r="B25" s="30" t="s">
        <v>234</v>
      </c>
      <c r="C25" s="31" t="s">
        <v>421</v>
      </c>
      <c r="D25" s="32" t="s">
        <v>49</v>
      </c>
      <c r="E25" s="19">
        <v>6</v>
      </c>
      <c r="F25" s="19">
        <f t="shared" si="0"/>
        <v>6.5</v>
      </c>
      <c r="G25" s="19">
        <v>6</v>
      </c>
      <c r="H25" s="19">
        <f t="shared" si="1"/>
        <v>6.1499999999999995</v>
      </c>
      <c r="I25" s="20" t="str">
        <f t="shared" si="2"/>
        <v>C+</v>
      </c>
      <c r="J25" s="21"/>
    </row>
    <row r="26" spans="1:10" ht="15.75">
      <c r="A26" s="18">
        <v>12</v>
      </c>
      <c r="B26" s="30" t="s">
        <v>235</v>
      </c>
      <c r="C26" s="31" t="s">
        <v>484</v>
      </c>
      <c r="D26" s="32" t="s">
        <v>485</v>
      </c>
      <c r="E26" s="19">
        <v>6.5</v>
      </c>
      <c r="F26" s="19">
        <f t="shared" si="0"/>
        <v>7</v>
      </c>
      <c r="G26" s="19">
        <v>6</v>
      </c>
      <c r="H26" s="19">
        <f t="shared" si="1"/>
        <v>6.2999999999999989</v>
      </c>
      <c r="I26" s="20" t="str">
        <f t="shared" si="2"/>
        <v>C+</v>
      </c>
      <c r="J26" s="21"/>
    </row>
    <row r="27" spans="1:10" ht="15.75">
      <c r="A27" s="18">
        <v>13</v>
      </c>
      <c r="B27" s="30" t="s">
        <v>236</v>
      </c>
      <c r="C27" s="31" t="s">
        <v>486</v>
      </c>
      <c r="D27" s="32" t="s">
        <v>487</v>
      </c>
      <c r="E27" s="19">
        <v>5.5</v>
      </c>
      <c r="F27" s="19">
        <f t="shared" si="0"/>
        <v>6</v>
      </c>
      <c r="G27" s="19">
        <v>5</v>
      </c>
      <c r="H27" s="19">
        <f t="shared" si="1"/>
        <v>5.3</v>
      </c>
      <c r="I27" s="20" t="str">
        <f t="shared" si="2"/>
        <v>D+</v>
      </c>
      <c r="J27" s="21"/>
    </row>
    <row r="28" spans="1:10" ht="15.75">
      <c r="A28" s="18">
        <v>14</v>
      </c>
      <c r="B28" s="30" t="s">
        <v>237</v>
      </c>
      <c r="C28" s="31" t="s">
        <v>488</v>
      </c>
      <c r="D28" s="32" t="s">
        <v>487</v>
      </c>
      <c r="E28" s="19">
        <v>5.5</v>
      </c>
      <c r="F28" s="19">
        <f t="shared" si="0"/>
        <v>6</v>
      </c>
      <c r="G28" s="19">
        <v>5</v>
      </c>
      <c r="H28" s="19">
        <f t="shared" si="1"/>
        <v>5.3</v>
      </c>
      <c r="I28" s="20" t="str">
        <f t="shared" si="2"/>
        <v>D+</v>
      </c>
      <c r="J28" s="21"/>
    </row>
    <row r="29" spans="1:10" ht="15.75">
      <c r="A29" s="18">
        <v>15</v>
      </c>
      <c r="B29" s="30" t="s">
        <v>238</v>
      </c>
      <c r="C29" s="31" t="s">
        <v>489</v>
      </c>
      <c r="D29" s="32" t="s">
        <v>32</v>
      </c>
      <c r="E29" s="19">
        <v>5.5</v>
      </c>
      <c r="F29" s="19">
        <f t="shared" si="0"/>
        <v>6</v>
      </c>
      <c r="G29" s="19">
        <v>6</v>
      </c>
      <c r="H29" s="19">
        <f t="shared" si="1"/>
        <v>5.9999999999999991</v>
      </c>
      <c r="I29" s="20" t="str">
        <f t="shared" si="2"/>
        <v>C+</v>
      </c>
      <c r="J29" s="21"/>
    </row>
    <row r="30" spans="1:10" ht="15.75">
      <c r="A30" s="18">
        <v>16</v>
      </c>
      <c r="B30" s="30" t="s">
        <v>239</v>
      </c>
      <c r="C30" s="31" t="s">
        <v>490</v>
      </c>
      <c r="D30" s="32" t="s">
        <v>32</v>
      </c>
      <c r="E30" s="19">
        <v>8</v>
      </c>
      <c r="F30" s="19">
        <f t="shared" si="0"/>
        <v>8.5</v>
      </c>
      <c r="G30" s="19">
        <v>6</v>
      </c>
      <c r="H30" s="19">
        <f t="shared" si="1"/>
        <v>6.7499999999999991</v>
      </c>
      <c r="I30" s="20" t="str">
        <f t="shared" si="2"/>
        <v>C+</v>
      </c>
      <c r="J30" s="21"/>
    </row>
    <row r="31" spans="1:10" ht="15.75">
      <c r="A31" s="18">
        <v>17</v>
      </c>
      <c r="B31" s="30" t="s">
        <v>240</v>
      </c>
      <c r="C31" s="31" t="s">
        <v>491</v>
      </c>
      <c r="D31" s="32" t="s">
        <v>152</v>
      </c>
      <c r="E31" s="19">
        <v>7.5</v>
      </c>
      <c r="F31" s="19">
        <f t="shared" si="0"/>
        <v>8</v>
      </c>
      <c r="G31" s="19">
        <v>3</v>
      </c>
      <c r="H31" s="19">
        <f t="shared" si="1"/>
        <v>4.5</v>
      </c>
      <c r="I31" s="20" t="str">
        <f t="shared" si="2"/>
        <v>D</v>
      </c>
      <c r="J31" s="21"/>
    </row>
    <row r="32" spans="1:10" ht="15.75">
      <c r="A32" s="18">
        <v>18</v>
      </c>
      <c r="B32" s="30" t="s">
        <v>241</v>
      </c>
      <c r="C32" s="31" t="s">
        <v>492</v>
      </c>
      <c r="D32" s="32" t="s">
        <v>50</v>
      </c>
      <c r="E32" s="19">
        <v>5.5</v>
      </c>
      <c r="F32" s="19">
        <f t="shared" si="0"/>
        <v>6</v>
      </c>
      <c r="G32" s="19">
        <v>6</v>
      </c>
      <c r="H32" s="19">
        <f t="shared" si="1"/>
        <v>5.9999999999999991</v>
      </c>
      <c r="I32" s="20" t="str">
        <f t="shared" si="2"/>
        <v>C+</v>
      </c>
      <c r="J32" s="21"/>
    </row>
    <row r="33" spans="1:10" ht="15.75">
      <c r="A33" s="18">
        <v>19</v>
      </c>
      <c r="B33" s="30" t="s">
        <v>242</v>
      </c>
      <c r="C33" s="31" t="s">
        <v>493</v>
      </c>
      <c r="D33" s="32" t="s">
        <v>494</v>
      </c>
      <c r="E33" s="19">
        <v>6</v>
      </c>
      <c r="F33" s="19">
        <f t="shared" si="0"/>
        <v>6.5</v>
      </c>
      <c r="G33" s="19">
        <v>7.5</v>
      </c>
      <c r="H33" s="19">
        <f t="shared" si="1"/>
        <v>7.2</v>
      </c>
      <c r="I33" s="20" t="str">
        <f t="shared" si="2"/>
        <v>B</v>
      </c>
      <c r="J33" s="21"/>
    </row>
    <row r="34" spans="1:10" ht="15.75">
      <c r="A34" s="18">
        <v>20</v>
      </c>
      <c r="B34" s="30" t="s">
        <v>243</v>
      </c>
      <c r="C34" s="31" t="s">
        <v>495</v>
      </c>
      <c r="D34" s="32" t="s">
        <v>496</v>
      </c>
      <c r="E34" s="19">
        <v>7.5</v>
      </c>
      <c r="F34" s="19">
        <f t="shared" si="0"/>
        <v>8</v>
      </c>
      <c r="G34" s="19">
        <v>5</v>
      </c>
      <c r="H34" s="19">
        <f t="shared" si="1"/>
        <v>5.9</v>
      </c>
      <c r="I34" s="20" t="str">
        <f t="shared" si="2"/>
        <v>C</v>
      </c>
      <c r="J34" s="21"/>
    </row>
    <row r="35" spans="1:10" ht="15.75">
      <c r="A35" s="18">
        <v>21</v>
      </c>
      <c r="B35" s="30" t="s">
        <v>244</v>
      </c>
      <c r="C35" s="31" t="s">
        <v>497</v>
      </c>
      <c r="D35" s="32" t="s">
        <v>277</v>
      </c>
      <c r="E35" s="19">
        <v>5</v>
      </c>
      <c r="F35" s="19">
        <f t="shared" si="0"/>
        <v>5.5</v>
      </c>
      <c r="G35" s="19">
        <v>0</v>
      </c>
      <c r="H35" s="19">
        <f t="shared" si="1"/>
        <v>1.65</v>
      </c>
      <c r="I35" s="20" t="str">
        <f t="shared" si="2"/>
        <v>F</v>
      </c>
      <c r="J35" s="21"/>
    </row>
    <row r="36" spans="1:10" ht="15.75">
      <c r="A36" s="18">
        <v>22</v>
      </c>
      <c r="B36" s="30" t="s">
        <v>245</v>
      </c>
      <c r="C36" s="31" t="s">
        <v>498</v>
      </c>
      <c r="D36" s="32" t="s">
        <v>499</v>
      </c>
      <c r="E36" s="19">
        <v>4</v>
      </c>
      <c r="F36" s="19">
        <f t="shared" si="0"/>
        <v>4.5</v>
      </c>
      <c r="G36" s="19">
        <v>6</v>
      </c>
      <c r="H36" s="19">
        <f t="shared" si="1"/>
        <v>5.5499999999999989</v>
      </c>
      <c r="I36" s="20" t="str">
        <f t="shared" si="2"/>
        <v>C</v>
      </c>
      <c r="J36" s="21"/>
    </row>
    <row r="37" spans="1:10" ht="15.75">
      <c r="A37" s="18">
        <v>23</v>
      </c>
      <c r="B37" s="30" t="s">
        <v>246</v>
      </c>
      <c r="C37" s="31" t="s">
        <v>77</v>
      </c>
      <c r="D37" s="32" t="s">
        <v>115</v>
      </c>
      <c r="E37" s="19">
        <v>7.5</v>
      </c>
      <c r="F37" s="19">
        <f t="shared" si="0"/>
        <v>8</v>
      </c>
      <c r="G37" s="19">
        <v>0</v>
      </c>
      <c r="H37" s="19">
        <f t="shared" si="1"/>
        <v>2.4</v>
      </c>
      <c r="I37" s="20" t="str">
        <f t="shared" si="2"/>
        <v>F</v>
      </c>
      <c r="J37" s="21"/>
    </row>
    <row r="38" spans="1:10" ht="15.75">
      <c r="A38" s="18">
        <v>24</v>
      </c>
      <c r="B38" s="30" t="s">
        <v>247</v>
      </c>
      <c r="C38" s="31" t="s">
        <v>500</v>
      </c>
      <c r="D38" s="32" t="s">
        <v>157</v>
      </c>
      <c r="E38" s="19">
        <v>6</v>
      </c>
      <c r="F38" s="19">
        <f t="shared" si="0"/>
        <v>6.5</v>
      </c>
      <c r="G38" s="19">
        <v>6.5</v>
      </c>
      <c r="H38" s="19">
        <f t="shared" si="1"/>
        <v>6.5</v>
      </c>
      <c r="I38" s="20" t="str">
        <f t="shared" si="2"/>
        <v>C+</v>
      </c>
      <c r="J38" s="21"/>
    </row>
    <row r="39" spans="1:10" ht="15.75">
      <c r="A39" s="18">
        <v>25</v>
      </c>
      <c r="B39" s="30" t="s">
        <v>248</v>
      </c>
      <c r="C39" s="31" t="s">
        <v>501</v>
      </c>
      <c r="D39" s="32" t="s">
        <v>157</v>
      </c>
      <c r="E39" s="19">
        <v>8.5</v>
      </c>
      <c r="F39" s="19">
        <f t="shared" si="0"/>
        <v>9</v>
      </c>
      <c r="G39" s="19">
        <v>7</v>
      </c>
      <c r="H39" s="19">
        <f t="shared" si="1"/>
        <v>7.6</v>
      </c>
      <c r="I39" s="20" t="str">
        <f t="shared" si="2"/>
        <v>B</v>
      </c>
      <c r="J39" s="21"/>
    </row>
    <row r="40" spans="1:10" ht="15.75">
      <c r="A40" s="18">
        <v>26</v>
      </c>
      <c r="B40" s="30" t="s">
        <v>249</v>
      </c>
      <c r="C40" s="31" t="s">
        <v>502</v>
      </c>
      <c r="D40" s="32" t="s">
        <v>503</v>
      </c>
      <c r="E40" s="19">
        <v>6</v>
      </c>
      <c r="F40" s="19">
        <f t="shared" si="0"/>
        <v>6.5</v>
      </c>
      <c r="G40" s="19">
        <v>5.5</v>
      </c>
      <c r="H40" s="19">
        <f t="shared" si="1"/>
        <v>5.8</v>
      </c>
      <c r="I40" s="20" t="str">
        <f t="shared" si="2"/>
        <v>C</v>
      </c>
      <c r="J40" s="21"/>
    </row>
    <row r="41" spans="1:10" ht="15.75">
      <c r="A41" s="18">
        <v>27</v>
      </c>
      <c r="B41" s="30" t="s">
        <v>250</v>
      </c>
      <c r="C41" s="31" t="s">
        <v>475</v>
      </c>
      <c r="D41" s="32" t="s">
        <v>504</v>
      </c>
      <c r="E41" s="19">
        <v>5</v>
      </c>
      <c r="F41" s="19">
        <f t="shared" si="0"/>
        <v>5.5</v>
      </c>
      <c r="G41" s="19">
        <v>3</v>
      </c>
      <c r="H41" s="19">
        <f t="shared" si="1"/>
        <v>3.7499999999999996</v>
      </c>
      <c r="I41" s="20" t="str">
        <f t="shared" si="2"/>
        <v>F</v>
      </c>
      <c r="J41" s="21"/>
    </row>
    <row r="42" spans="1:10" ht="15.75">
      <c r="A42" s="18">
        <v>28</v>
      </c>
      <c r="B42" s="30" t="s">
        <v>251</v>
      </c>
      <c r="C42" s="31" t="s">
        <v>505</v>
      </c>
      <c r="D42" s="32" t="s">
        <v>51</v>
      </c>
      <c r="E42" s="19">
        <v>6</v>
      </c>
      <c r="F42" s="19">
        <f t="shared" si="0"/>
        <v>6.5</v>
      </c>
      <c r="G42" s="19">
        <v>6</v>
      </c>
      <c r="H42" s="19">
        <f t="shared" si="1"/>
        <v>6.1499999999999995</v>
      </c>
      <c r="I42" s="20" t="str">
        <f t="shared" si="2"/>
        <v>C+</v>
      </c>
      <c r="J42" s="21"/>
    </row>
    <row r="43" spans="1:10" ht="15.75">
      <c r="A43" s="18">
        <v>29</v>
      </c>
      <c r="B43" s="30" t="s">
        <v>252</v>
      </c>
      <c r="C43" s="31" t="s">
        <v>58</v>
      </c>
      <c r="D43" s="32" t="s">
        <v>84</v>
      </c>
      <c r="E43" s="19">
        <v>5</v>
      </c>
      <c r="F43" s="19">
        <f t="shared" si="0"/>
        <v>5.5</v>
      </c>
      <c r="G43" s="19">
        <v>6.5</v>
      </c>
      <c r="H43" s="19">
        <f t="shared" si="1"/>
        <v>6.1999999999999993</v>
      </c>
      <c r="I43" s="20" t="str">
        <f t="shared" si="2"/>
        <v>C+</v>
      </c>
      <c r="J43" s="21"/>
    </row>
    <row r="44" spans="1:10" ht="15.75">
      <c r="A44" s="18">
        <v>30</v>
      </c>
      <c r="B44" s="30" t="s">
        <v>253</v>
      </c>
      <c r="C44" s="31" t="s">
        <v>506</v>
      </c>
      <c r="D44" s="32" t="s">
        <v>52</v>
      </c>
      <c r="E44" s="19">
        <v>6.5</v>
      </c>
      <c r="F44" s="19">
        <f t="shared" si="0"/>
        <v>7</v>
      </c>
      <c r="G44" s="19">
        <v>5</v>
      </c>
      <c r="H44" s="19">
        <f t="shared" si="1"/>
        <v>5.6</v>
      </c>
      <c r="I44" s="20" t="str">
        <f t="shared" si="2"/>
        <v>C</v>
      </c>
      <c r="J44" s="21"/>
    </row>
    <row r="45" spans="1:10" ht="15.75">
      <c r="A45" s="18">
        <v>31</v>
      </c>
      <c r="B45" s="30" t="s">
        <v>254</v>
      </c>
      <c r="C45" s="31" t="s">
        <v>46</v>
      </c>
      <c r="D45" s="32" t="s">
        <v>52</v>
      </c>
      <c r="E45" s="19">
        <v>7.5</v>
      </c>
      <c r="F45" s="19">
        <f t="shared" si="0"/>
        <v>8</v>
      </c>
      <c r="G45" s="19">
        <v>7</v>
      </c>
      <c r="H45" s="19">
        <f t="shared" si="1"/>
        <v>7.2999999999999989</v>
      </c>
      <c r="I45" s="20" t="str">
        <f t="shared" si="2"/>
        <v>B</v>
      </c>
      <c r="J45" s="21"/>
    </row>
    <row r="46" spans="1:10" ht="15.75">
      <c r="A46" s="18">
        <v>32</v>
      </c>
      <c r="B46" s="30" t="s">
        <v>255</v>
      </c>
      <c r="C46" s="31" t="s">
        <v>46</v>
      </c>
      <c r="D46" s="32" t="s">
        <v>507</v>
      </c>
      <c r="E46" s="19">
        <v>5</v>
      </c>
      <c r="F46" s="19">
        <f t="shared" si="0"/>
        <v>5.5</v>
      </c>
      <c r="G46" s="19">
        <v>7</v>
      </c>
      <c r="H46" s="19">
        <f t="shared" si="1"/>
        <v>6.5499999999999989</v>
      </c>
      <c r="I46" s="20" t="str">
        <f t="shared" si="2"/>
        <v>C+</v>
      </c>
      <c r="J46" s="21"/>
    </row>
    <row r="47" spans="1:10" ht="15.75">
      <c r="A47" s="18">
        <v>33</v>
      </c>
      <c r="B47" s="30" t="s">
        <v>256</v>
      </c>
      <c r="C47" s="31" t="s">
        <v>508</v>
      </c>
      <c r="D47" s="32" t="s">
        <v>71</v>
      </c>
      <c r="E47" s="19">
        <v>6.5</v>
      </c>
      <c r="F47" s="19">
        <f t="shared" si="0"/>
        <v>7</v>
      </c>
      <c r="G47" s="19">
        <v>0</v>
      </c>
      <c r="H47" s="19">
        <f t="shared" si="1"/>
        <v>2.1</v>
      </c>
      <c r="I47" s="20" t="str">
        <f t="shared" si="2"/>
        <v>F</v>
      </c>
      <c r="J47" s="21"/>
    </row>
    <row r="48" spans="1:10" ht="15.75">
      <c r="A48" s="18">
        <v>34</v>
      </c>
      <c r="B48" s="30" t="s">
        <v>257</v>
      </c>
      <c r="C48" s="31" t="s">
        <v>509</v>
      </c>
      <c r="D48" s="32" t="s">
        <v>38</v>
      </c>
      <c r="E48" s="19">
        <v>5.5</v>
      </c>
      <c r="F48" s="19">
        <f t="shared" si="0"/>
        <v>6</v>
      </c>
      <c r="G48" s="19">
        <v>0</v>
      </c>
      <c r="H48" s="19">
        <f t="shared" si="1"/>
        <v>1.7999999999999998</v>
      </c>
      <c r="I48" s="20" t="str">
        <f t="shared" si="2"/>
        <v>F</v>
      </c>
      <c r="J48" s="21"/>
    </row>
    <row r="49" spans="1:10" ht="15.75">
      <c r="A49" s="18">
        <v>35</v>
      </c>
      <c r="B49" s="30" t="s">
        <v>258</v>
      </c>
      <c r="C49" s="31" t="s">
        <v>35</v>
      </c>
      <c r="D49" s="32" t="s">
        <v>93</v>
      </c>
      <c r="E49" s="19">
        <v>6</v>
      </c>
      <c r="F49" s="19">
        <f t="shared" si="0"/>
        <v>6.5</v>
      </c>
      <c r="G49" s="19">
        <v>5</v>
      </c>
      <c r="H49" s="19">
        <f t="shared" si="1"/>
        <v>5.45</v>
      </c>
      <c r="I49" s="20" t="str">
        <f t="shared" si="2"/>
        <v>C</v>
      </c>
      <c r="J49" s="21"/>
    </row>
    <row r="50" spans="1:10" ht="15.75">
      <c r="A50" s="18">
        <v>36</v>
      </c>
      <c r="B50" s="30" t="s">
        <v>259</v>
      </c>
      <c r="C50" s="31" t="s">
        <v>510</v>
      </c>
      <c r="D50" s="32" t="s">
        <v>39</v>
      </c>
      <c r="E50" s="19">
        <v>7</v>
      </c>
      <c r="F50" s="19">
        <f t="shared" si="0"/>
        <v>7.5</v>
      </c>
      <c r="G50" s="19">
        <v>7.5</v>
      </c>
      <c r="H50" s="19">
        <f t="shared" si="1"/>
        <v>7.5</v>
      </c>
      <c r="I50" s="20" t="str">
        <f t="shared" si="2"/>
        <v>B</v>
      </c>
      <c r="J50" s="21"/>
    </row>
    <row r="51" spans="1:10" ht="15.75">
      <c r="A51" s="18">
        <v>37</v>
      </c>
      <c r="B51" s="30" t="s">
        <v>260</v>
      </c>
      <c r="C51" s="31" t="s">
        <v>511</v>
      </c>
      <c r="D51" s="32" t="s">
        <v>73</v>
      </c>
      <c r="E51" s="19">
        <v>6</v>
      </c>
      <c r="F51" s="19">
        <f t="shared" si="0"/>
        <v>6.5</v>
      </c>
      <c r="G51" s="19">
        <v>7.5</v>
      </c>
      <c r="H51" s="19">
        <f t="shared" si="1"/>
        <v>7.2</v>
      </c>
      <c r="I51" s="20" t="str">
        <f t="shared" si="2"/>
        <v>B</v>
      </c>
      <c r="J51" s="21"/>
    </row>
    <row r="52" spans="1:10" ht="15.75">
      <c r="A52" s="18">
        <v>38</v>
      </c>
      <c r="B52" s="30" t="s">
        <v>261</v>
      </c>
      <c r="C52" s="31" t="s">
        <v>512</v>
      </c>
      <c r="D52" s="32" t="s">
        <v>56</v>
      </c>
      <c r="E52" s="19">
        <v>6.5</v>
      </c>
      <c r="F52" s="19">
        <f t="shared" si="0"/>
        <v>7</v>
      </c>
      <c r="G52" s="19">
        <v>6</v>
      </c>
      <c r="H52" s="19">
        <f t="shared" si="1"/>
        <v>6.2999999999999989</v>
      </c>
      <c r="I52" s="20" t="str">
        <f t="shared" si="2"/>
        <v>C+</v>
      </c>
      <c r="J52" s="21"/>
    </row>
    <row r="53" spans="1:10" ht="15.75">
      <c r="A53" s="18">
        <v>39</v>
      </c>
      <c r="B53" s="30" t="s">
        <v>262</v>
      </c>
      <c r="C53" s="31" t="s">
        <v>513</v>
      </c>
      <c r="D53" s="32" t="s">
        <v>278</v>
      </c>
      <c r="E53" s="19">
        <v>6</v>
      </c>
      <c r="F53" s="19">
        <f t="shared" si="0"/>
        <v>6.5</v>
      </c>
      <c r="G53" s="19">
        <v>6</v>
      </c>
      <c r="H53" s="19">
        <f t="shared" si="1"/>
        <v>6.1499999999999995</v>
      </c>
      <c r="I53" s="20" t="str">
        <f t="shared" si="2"/>
        <v>C+</v>
      </c>
      <c r="J53" s="21"/>
    </row>
    <row r="54" spans="1:10" ht="15.75">
      <c r="A54" s="18">
        <v>40</v>
      </c>
      <c r="B54" s="30" t="s">
        <v>263</v>
      </c>
      <c r="C54" s="31" t="s">
        <v>514</v>
      </c>
      <c r="D54" s="32" t="s">
        <v>60</v>
      </c>
      <c r="E54" s="19">
        <v>6.5</v>
      </c>
      <c r="F54" s="19">
        <f t="shared" si="0"/>
        <v>7</v>
      </c>
      <c r="G54" s="19">
        <v>6</v>
      </c>
      <c r="H54" s="19">
        <f t="shared" si="1"/>
        <v>6.2999999999999989</v>
      </c>
      <c r="I54" s="20" t="str">
        <f t="shared" si="2"/>
        <v>C+</v>
      </c>
      <c r="J54" s="21"/>
    </row>
    <row r="55" spans="1:10" ht="15.75">
      <c r="A55" s="18">
        <v>41</v>
      </c>
      <c r="B55" s="30" t="s">
        <v>264</v>
      </c>
      <c r="C55" s="31" t="s">
        <v>515</v>
      </c>
      <c r="D55" s="32" t="s">
        <v>516</v>
      </c>
      <c r="E55" s="19">
        <v>7.5</v>
      </c>
      <c r="F55" s="19">
        <f t="shared" si="0"/>
        <v>8</v>
      </c>
      <c r="G55" s="19">
        <v>2</v>
      </c>
      <c r="H55" s="19">
        <f t="shared" si="1"/>
        <v>3.8</v>
      </c>
      <c r="I55" s="20" t="str">
        <f t="shared" si="2"/>
        <v>F</v>
      </c>
      <c r="J55" s="21"/>
    </row>
    <row r="56" spans="1:10" ht="15.75">
      <c r="A56" s="18">
        <v>42</v>
      </c>
      <c r="B56" s="30" t="s">
        <v>265</v>
      </c>
      <c r="C56" s="31" t="s">
        <v>517</v>
      </c>
      <c r="D56" s="32" t="s">
        <v>518</v>
      </c>
      <c r="E56" s="19">
        <v>5</v>
      </c>
      <c r="F56" s="19">
        <f t="shared" si="0"/>
        <v>5.5</v>
      </c>
      <c r="G56" s="19">
        <v>6</v>
      </c>
      <c r="H56" s="19">
        <f t="shared" si="1"/>
        <v>5.85</v>
      </c>
      <c r="I56" s="20" t="str">
        <f t="shared" si="2"/>
        <v>C</v>
      </c>
      <c r="J56" s="21"/>
    </row>
    <row r="57" spans="1:10" ht="15.75">
      <c r="A57" s="18">
        <v>43</v>
      </c>
      <c r="B57" s="30" t="s">
        <v>266</v>
      </c>
      <c r="C57" s="31" t="s">
        <v>519</v>
      </c>
      <c r="D57" s="32" t="s">
        <v>518</v>
      </c>
      <c r="E57" s="19">
        <v>4</v>
      </c>
      <c r="F57" s="19">
        <f t="shared" si="0"/>
        <v>4.5</v>
      </c>
      <c r="G57" s="19">
        <v>6</v>
      </c>
      <c r="H57" s="19">
        <f t="shared" si="1"/>
        <v>5.5499999999999989</v>
      </c>
      <c r="I57" s="20" t="str">
        <f t="shared" si="2"/>
        <v>C</v>
      </c>
      <c r="J57" s="21"/>
    </row>
    <row r="58" spans="1:10" ht="15.75">
      <c r="A58" s="18">
        <v>44</v>
      </c>
      <c r="B58" s="30" t="s">
        <v>267</v>
      </c>
      <c r="C58" s="31" t="s">
        <v>27</v>
      </c>
      <c r="D58" s="32" t="s">
        <v>86</v>
      </c>
      <c r="E58" s="19">
        <v>7.5</v>
      </c>
      <c r="F58" s="19">
        <f t="shared" si="0"/>
        <v>8</v>
      </c>
      <c r="G58" s="19">
        <v>6</v>
      </c>
      <c r="H58" s="19">
        <f t="shared" si="1"/>
        <v>6.6</v>
      </c>
      <c r="I58" s="20" t="str">
        <f t="shared" si="2"/>
        <v>C+</v>
      </c>
      <c r="J58" s="21"/>
    </row>
    <row r="59" spans="1:10" ht="15.75">
      <c r="A59" s="18">
        <v>45</v>
      </c>
      <c r="B59" s="30" t="s">
        <v>268</v>
      </c>
      <c r="C59" s="31" t="s">
        <v>520</v>
      </c>
      <c r="D59" s="32" t="s">
        <v>64</v>
      </c>
      <c r="E59" s="19">
        <v>5</v>
      </c>
      <c r="F59" s="19">
        <f t="shared" si="0"/>
        <v>5.5</v>
      </c>
      <c r="G59" s="19">
        <v>7</v>
      </c>
      <c r="H59" s="19">
        <f t="shared" si="1"/>
        <v>6.5499999999999989</v>
      </c>
      <c r="I59" s="20" t="str">
        <f t="shared" si="2"/>
        <v>C+</v>
      </c>
      <c r="J59" s="21"/>
    </row>
    <row r="60" spans="1:10" ht="15.75">
      <c r="A60" s="18">
        <v>46</v>
      </c>
      <c r="B60" s="30" t="s">
        <v>269</v>
      </c>
      <c r="C60" s="31" t="s">
        <v>521</v>
      </c>
      <c r="D60" s="32" t="s">
        <v>64</v>
      </c>
      <c r="E60" s="19">
        <v>8</v>
      </c>
      <c r="F60" s="19">
        <f t="shared" si="0"/>
        <v>8.5</v>
      </c>
      <c r="G60" s="19">
        <v>6</v>
      </c>
      <c r="H60" s="19">
        <f t="shared" si="1"/>
        <v>6.7499999999999991</v>
      </c>
      <c r="I60" s="20" t="str">
        <f t="shared" si="2"/>
        <v>C+</v>
      </c>
      <c r="J60" s="21"/>
    </row>
    <row r="61" spans="1:10" ht="15.75">
      <c r="A61" s="18">
        <v>47</v>
      </c>
      <c r="B61" s="30" t="s">
        <v>270</v>
      </c>
      <c r="C61" s="31" t="s">
        <v>522</v>
      </c>
      <c r="D61" s="32" t="s">
        <v>218</v>
      </c>
      <c r="E61" s="19">
        <v>5</v>
      </c>
      <c r="F61" s="19">
        <f t="shared" si="0"/>
        <v>5.5</v>
      </c>
      <c r="G61" s="19">
        <v>7</v>
      </c>
      <c r="H61" s="19">
        <f t="shared" si="1"/>
        <v>6.5499999999999989</v>
      </c>
      <c r="I61" s="20" t="str">
        <f t="shared" si="2"/>
        <v>C+</v>
      </c>
      <c r="J61" s="21"/>
    </row>
    <row r="62" spans="1:10" ht="15.75">
      <c r="A62" s="18">
        <v>48</v>
      </c>
      <c r="B62" s="30" t="s">
        <v>271</v>
      </c>
      <c r="C62" s="31" t="s">
        <v>523</v>
      </c>
      <c r="D62" s="32" t="s">
        <v>524</v>
      </c>
      <c r="E62" s="19">
        <v>8</v>
      </c>
      <c r="F62" s="19">
        <f t="shared" si="0"/>
        <v>8.5</v>
      </c>
      <c r="G62" s="19">
        <v>8</v>
      </c>
      <c r="H62" s="19">
        <f t="shared" si="1"/>
        <v>8.1499999999999986</v>
      </c>
      <c r="I62" s="20" t="str">
        <f t="shared" si="2"/>
        <v>B+</v>
      </c>
      <c r="J62" s="21"/>
    </row>
    <row r="63" spans="1:10" ht="15.75">
      <c r="A63" s="18">
        <v>49</v>
      </c>
      <c r="B63" s="30" t="s">
        <v>272</v>
      </c>
      <c r="C63" s="31" t="s">
        <v>525</v>
      </c>
      <c r="D63" s="32" t="s">
        <v>81</v>
      </c>
      <c r="E63" s="19">
        <v>7.5</v>
      </c>
      <c r="F63" s="19">
        <f t="shared" si="0"/>
        <v>8</v>
      </c>
      <c r="G63" s="19">
        <v>6</v>
      </c>
      <c r="H63" s="19">
        <f t="shared" si="1"/>
        <v>6.6</v>
      </c>
      <c r="I63" s="20" t="str">
        <f t="shared" si="2"/>
        <v>C+</v>
      </c>
      <c r="J63" s="21"/>
    </row>
    <row r="64" spans="1:10" ht="15.7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.75">
      <c r="A65" s="7" t="str">
        <f>"Cộng danh sách gồm "</f>
        <v xml:space="preserve">Cộng danh sách gồm </v>
      </c>
      <c r="B65" s="7"/>
      <c r="C65" s="7"/>
      <c r="D65" s="8">
        <f>COUNTA(I15:I63)</f>
        <v>49</v>
      </c>
      <c r="E65" s="8"/>
      <c r="F65" s="9">
        <v>1</v>
      </c>
      <c r="G65" s="10"/>
      <c r="H65" s="1"/>
      <c r="I65" s="1"/>
      <c r="J65" s="1"/>
    </row>
    <row r="66" spans="1:10" ht="15.75">
      <c r="A66" s="87" t="s">
        <v>20</v>
      </c>
      <c r="B66" s="87"/>
      <c r="C66" s="87"/>
      <c r="D66" s="11">
        <f>COUNTIF(H15:H63,"&gt;=5")</f>
        <v>40</v>
      </c>
      <c r="E66" s="69"/>
      <c r="F66" s="12">
        <f>D66/D65</f>
        <v>0.81632653061224492</v>
      </c>
      <c r="G66" s="13"/>
      <c r="H66" s="1"/>
      <c r="I66" s="1"/>
      <c r="J66" s="1"/>
    </row>
    <row r="67" spans="1:10" ht="15.75">
      <c r="A67" s="87" t="s">
        <v>21</v>
      </c>
      <c r="B67" s="87"/>
      <c r="C67" s="87"/>
      <c r="D67" s="11"/>
      <c r="E67" s="69"/>
      <c r="F67" s="12">
        <f>D67/D65</f>
        <v>0</v>
      </c>
      <c r="G67" s="13"/>
      <c r="H67" s="1"/>
      <c r="I67" s="1"/>
      <c r="J67" s="1"/>
    </row>
    <row r="68" spans="1:10" ht="15.75">
      <c r="A68" s="14"/>
      <c r="B68" s="14"/>
      <c r="C68" s="3"/>
      <c r="D68" s="14"/>
      <c r="E68" s="14"/>
      <c r="F68" s="2"/>
      <c r="G68" s="1"/>
      <c r="H68" s="1"/>
      <c r="I68" s="1"/>
      <c r="J68" s="1"/>
    </row>
    <row r="69" spans="1:10" ht="15.75">
      <c r="A69" s="1"/>
      <c r="B69" s="1"/>
      <c r="C69" s="1"/>
      <c r="D69" s="1"/>
      <c r="E69" s="1"/>
      <c r="F69" s="88" t="str">
        <f ca="1">"TP. Hồ Chí Minh, ngày "&amp;  DAY(NOW())&amp;" tháng " &amp;MONTH(NOW())&amp;" năm "&amp;YEAR(NOW())</f>
        <v>TP. Hồ Chí Minh, ngày 7 tháng 1 năm 2019</v>
      </c>
      <c r="G69" s="88"/>
      <c r="H69" s="88"/>
      <c r="I69" s="88"/>
      <c r="J69" s="88"/>
    </row>
    <row r="70" spans="1:10" ht="15.75">
      <c r="A70" s="72" t="s">
        <v>98</v>
      </c>
      <c r="B70" s="72"/>
      <c r="C70" s="72"/>
      <c r="D70" s="1"/>
      <c r="E70" s="1"/>
      <c r="F70" s="72" t="s">
        <v>22</v>
      </c>
      <c r="G70" s="72"/>
      <c r="H70" s="72"/>
      <c r="I70" s="72"/>
      <c r="J70" s="72"/>
    </row>
    <row r="71" spans="1:10" ht="15.75">
      <c r="A71" s="1"/>
      <c r="B71" s="1"/>
      <c r="C71" s="1"/>
      <c r="D71" s="1"/>
      <c r="E71" s="1"/>
      <c r="F71" s="1"/>
      <c r="G71" s="1"/>
      <c r="H71" s="1"/>
      <c r="I71" s="1"/>
      <c r="J71" s="1"/>
    </row>
    <row r="74" spans="1:10" ht="15.75">
      <c r="A74" s="71"/>
      <c r="B74" s="71"/>
      <c r="C74" s="71"/>
      <c r="G74" s="71" t="s">
        <v>1252</v>
      </c>
      <c r="H74" s="71"/>
      <c r="I74" s="71"/>
    </row>
  </sheetData>
  <protectedRanges>
    <protectedRange sqref="A71:E71" name="Range5"/>
    <protectedRange sqref="J15:J63" name="Range4"/>
    <protectedRange sqref="E15:G63" name="Range3"/>
    <protectedRange sqref="A4" name="Range1"/>
    <protectedRange sqref="F13:G13" name="Range6"/>
    <protectedRange sqref="F71:J71" name="Range5_1_1"/>
    <protectedRange sqref="B15:D63" name="Range3_1_1"/>
    <protectedRange sqref="C8:C9 H8:H9" name="Range2_1_1"/>
    <protectedRange sqref="C10" name="Range2_1_1_1"/>
  </protectedRanges>
  <mergeCells count="26">
    <mergeCell ref="A4:D4"/>
    <mergeCell ref="A1:D1"/>
    <mergeCell ref="F1:J1"/>
    <mergeCell ref="A2:D2"/>
    <mergeCell ref="F2:J2"/>
    <mergeCell ref="A3:D3"/>
    <mergeCell ref="A6:J6"/>
    <mergeCell ref="F8:G8"/>
    <mergeCell ref="A9:B9"/>
    <mergeCell ref="C9:D9"/>
    <mergeCell ref="F9:G9"/>
    <mergeCell ref="G74:I74"/>
    <mergeCell ref="A70:C70"/>
    <mergeCell ref="F70:J70"/>
    <mergeCell ref="A10:B10"/>
    <mergeCell ref="C10:D10"/>
    <mergeCell ref="A12:A13"/>
    <mergeCell ref="B12:B13"/>
    <mergeCell ref="C12:D13"/>
    <mergeCell ref="H12:I12"/>
    <mergeCell ref="J12:J13"/>
    <mergeCell ref="C14:D14"/>
    <mergeCell ref="A66:C66"/>
    <mergeCell ref="A67:C67"/>
    <mergeCell ref="F69:J69"/>
    <mergeCell ref="A74:C74"/>
  </mergeCells>
  <conditionalFormatting sqref="I15:I63">
    <cfRule type="cellIs" dxfId="19" priority="2" stopIfTrue="1" operator="equal">
      <formula>"F"</formula>
    </cfRule>
  </conditionalFormatting>
  <conditionalFormatting sqref="H15:H63">
    <cfRule type="expression" dxfId="18" priority="1" stopIfTrue="1">
      <formula>MAX(#REF!)&lt;4</formula>
    </cfRule>
  </conditionalFormatting>
  <pageMargins left="0.35" right="2.0833333333333332E-2" top="0.75" bottom="0.1666666666666666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J74"/>
  <sheetViews>
    <sheetView view="pageLayout" topLeftCell="A52" zoomScaleNormal="100" workbookViewId="0">
      <selection activeCell="G46" sqref="G46"/>
    </sheetView>
  </sheetViews>
  <sheetFormatPr defaultRowHeight="15"/>
  <cols>
    <col min="1" max="1" width="7.42578125" customWidth="1"/>
    <col min="2" max="2" width="11.7109375" customWidth="1"/>
    <col min="3" max="3" width="24.85546875" customWidth="1"/>
    <col min="4" max="4" width="10.5703125" customWidth="1"/>
    <col min="5" max="5" width="10.5703125" hidden="1" customWidth="1"/>
  </cols>
  <sheetData>
    <row r="1" spans="1:10" ht="15.75">
      <c r="A1" s="72" t="s">
        <v>0</v>
      </c>
      <c r="B1" s="72"/>
      <c r="C1" s="72"/>
      <c r="D1" s="72"/>
      <c r="E1" s="64"/>
      <c r="F1" s="72" t="s">
        <v>1</v>
      </c>
      <c r="G1" s="72"/>
      <c r="H1" s="72"/>
      <c r="I1" s="72"/>
      <c r="J1" s="72"/>
    </row>
    <row r="2" spans="1:10" ht="15.75">
      <c r="A2" s="72" t="s">
        <v>2</v>
      </c>
      <c r="B2" s="72"/>
      <c r="C2" s="72"/>
      <c r="D2" s="72"/>
      <c r="E2" s="64"/>
      <c r="F2" s="90" t="s">
        <v>3</v>
      </c>
      <c r="G2" s="90"/>
      <c r="H2" s="90"/>
      <c r="I2" s="90"/>
      <c r="J2" s="90"/>
    </row>
    <row r="3" spans="1:10" ht="15.75">
      <c r="A3" s="72" t="s">
        <v>4</v>
      </c>
      <c r="B3" s="72"/>
      <c r="C3" s="72"/>
      <c r="D3" s="72"/>
      <c r="E3" s="64"/>
      <c r="F3" s="1"/>
      <c r="G3" s="1"/>
      <c r="H3" s="1"/>
      <c r="I3" s="1"/>
      <c r="J3" s="1"/>
    </row>
    <row r="4" spans="1:10" ht="15.75">
      <c r="A4" s="72" t="s">
        <v>23</v>
      </c>
      <c r="B4" s="72"/>
      <c r="C4" s="72"/>
      <c r="D4" s="72"/>
      <c r="E4" s="64"/>
      <c r="F4" s="1"/>
      <c r="G4" s="1"/>
      <c r="H4" s="1"/>
      <c r="I4" s="1"/>
      <c r="J4" s="1"/>
    </row>
    <row r="5" spans="1:10" ht="15.75">
      <c r="A5" s="15"/>
      <c r="B5" s="15"/>
      <c r="C5" s="15"/>
      <c r="D5" s="15"/>
      <c r="E5" s="64"/>
      <c r="F5" s="1"/>
      <c r="G5" s="1"/>
      <c r="H5" s="1"/>
      <c r="I5" s="1"/>
      <c r="J5" s="1"/>
    </row>
    <row r="6" spans="1:10" ht="19.5">
      <c r="A6" s="89" t="s">
        <v>5</v>
      </c>
      <c r="B6" s="89"/>
      <c r="C6" s="89"/>
      <c r="D6" s="89"/>
      <c r="E6" s="89"/>
      <c r="F6" s="89"/>
      <c r="G6" s="89"/>
      <c r="H6" s="89"/>
      <c r="I6" s="89"/>
      <c r="J6" s="89"/>
    </row>
    <row r="7" spans="1:10" ht="15.75">
      <c r="A7" s="15"/>
      <c r="B7" s="15"/>
      <c r="C7" s="15"/>
      <c r="D7" s="15"/>
      <c r="E7" s="64"/>
      <c r="F7" s="15"/>
      <c r="G7" s="15"/>
      <c r="H7" s="15"/>
      <c r="I7" s="15"/>
      <c r="J7" s="15"/>
    </row>
    <row r="8" spans="1:10" ht="15.75">
      <c r="A8" s="14" t="s">
        <v>6</v>
      </c>
      <c r="B8" s="14"/>
      <c r="C8" s="14" t="s">
        <v>116</v>
      </c>
      <c r="D8" s="14"/>
      <c r="E8" s="14"/>
      <c r="F8" s="73" t="s">
        <v>7</v>
      </c>
      <c r="G8" s="73"/>
      <c r="H8" s="23">
        <v>2</v>
      </c>
      <c r="I8" s="2"/>
      <c r="J8" s="2"/>
    </row>
    <row r="9" spans="1:10" ht="15.75">
      <c r="A9" s="73" t="s">
        <v>8</v>
      </c>
      <c r="B9" s="73"/>
      <c r="C9" s="73" t="s">
        <v>473</v>
      </c>
      <c r="D9" s="73"/>
      <c r="E9" s="65"/>
      <c r="F9" s="73" t="s">
        <v>9</v>
      </c>
      <c r="G9" s="73"/>
      <c r="H9" s="23" t="s">
        <v>117</v>
      </c>
      <c r="I9" s="2"/>
      <c r="J9" s="2"/>
    </row>
    <row r="10" spans="1:10" ht="15.75">
      <c r="A10" s="73" t="s">
        <v>10</v>
      </c>
      <c r="B10" s="73"/>
      <c r="C10" s="73" t="s">
        <v>1253</v>
      </c>
      <c r="D10" s="73"/>
      <c r="E10" s="65"/>
      <c r="F10" s="14" t="s">
        <v>102</v>
      </c>
      <c r="G10" s="3"/>
      <c r="H10" s="14" t="s">
        <v>223</v>
      </c>
      <c r="I10" s="1"/>
      <c r="J10" s="1"/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7.25">
      <c r="A12" s="74" t="s">
        <v>11</v>
      </c>
      <c r="B12" s="76" t="s">
        <v>12</v>
      </c>
      <c r="C12" s="78" t="s">
        <v>13</v>
      </c>
      <c r="D12" s="79"/>
      <c r="E12" s="66"/>
      <c r="F12" s="4" t="s">
        <v>14</v>
      </c>
      <c r="G12" s="4" t="s">
        <v>15</v>
      </c>
      <c r="H12" s="82" t="s">
        <v>16</v>
      </c>
      <c r="I12" s="83"/>
      <c r="J12" s="84" t="s">
        <v>17</v>
      </c>
    </row>
    <row r="13" spans="1:10" ht="15.75">
      <c r="A13" s="75"/>
      <c r="B13" s="77"/>
      <c r="C13" s="80"/>
      <c r="D13" s="81"/>
      <c r="E13" s="67"/>
      <c r="F13" s="5">
        <v>0.3</v>
      </c>
      <c r="G13" s="5">
        <v>0.7</v>
      </c>
      <c r="H13" s="6" t="s">
        <v>18</v>
      </c>
      <c r="I13" s="6" t="s">
        <v>19</v>
      </c>
      <c r="J13" s="85"/>
    </row>
    <row r="14" spans="1:10" ht="15.75">
      <c r="A14" s="17">
        <v>1</v>
      </c>
      <c r="B14" s="17">
        <v>2</v>
      </c>
      <c r="C14" s="86">
        <v>3</v>
      </c>
      <c r="D14" s="86"/>
      <c r="E14" s="68"/>
      <c r="F14" s="17">
        <v>4</v>
      </c>
      <c r="G14" s="17">
        <v>5</v>
      </c>
      <c r="H14" s="17">
        <v>6</v>
      </c>
      <c r="I14" s="16">
        <v>7</v>
      </c>
      <c r="J14" s="6">
        <v>8</v>
      </c>
    </row>
    <row r="15" spans="1:10" ht="15.75">
      <c r="A15" s="18">
        <v>1</v>
      </c>
      <c r="B15" s="30" t="s">
        <v>279</v>
      </c>
      <c r="C15" s="31" t="s">
        <v>328</v>
      </c>
      <c r="D15" s="32" t="s">
        <v>24</v>
      </c>
      <c r="E15" s="19">
        <v>7.5</v>
      </c>
      <c r="F15" s="19">
        <f>E15+0.5</f>
        <v>8</v>
      </c>
      <c r="G15" s="19">
        <v>8</v>
      </c>
      <c r="H15" s="19">
        <f>F15*$F$13+G15*$G$13</f>
        <v>8</v>
      </c>
      <c r="I15" s="20" t="str">
        <f>IF(H15&lt;4,"F",IF(H15&lt;=4.9,"D",IF(H15&lt;=5.4,"D+",IF(H15&lt;=5.9,"C",IF(H15&lt;=6.9,"C+",IF(H15&lt;=7.9,"B",IF(H15&lt;=8.4,"B+","A")))))))</f>
        <v>B+</v>
      </c>
      <c r="J15" s="21"/>
    </row>
    <row r="16" spans="1:10" ht="15.75">
      <c r="A16" s="18">
        <v>2</v>
      </c>
      <c r="B16" s="30" t="s">
        <v>280</v>
      </c>
      <c r="C16" s="31" t="s">
        <v>329</v>
      </c>
      <c r="D16" s="32" t="s">
        <v>82</v>
      </c>
      <c r="E16" s="19">
        <v>6.5</v>
      </c>
      <c r="F16" s="19">
        <f t="shared" ref="F16:F63" si="0">E16+0.5</f>
        <v>7</v>
      </c>
      <c r="G16" s="19">
        <v>7</v>
      </c>
      <c r="H16" s="19">
        <f t="shared" ref="H16:H63" si="1">F16*$F$13+G16*$G$13</f>
        <v>7</v>
      </c>
      <c r="I16" s="20" t="str">
        <f t="shared" ref="I16:I63" si="2">IF(H16&lt;4,"F",IF(H16&lt;=4.9,"D",IF(H16&lt;=5.4,"D+",IF(H16&lt;=5.9,"C",IF(H16&lt;=6.9,"C+",IF(H16&lt;=7.9,"B",IF(H16&lt;=8.4,"B+","A")))))))</f>
        <v>B</v>
      </c>
      <c r="J16" s="21"/>
    </row>
    <row r="17" spans="1:10" ht="15.75">
      <c r="A17" s="18">
        <v>3</v>
      </c>
      <c r="B17" s="30" t="s">
        <v>281</v>
      </c>
      <c r="C17" s="31" t="s">
        <v>330</v>
      </c>
      <c r="D17" s="32" t="s">
        <v>110</v>
      </c>
      <c r="E17" s="19">
        <v>7.5</v>
      </c>
      <c r="F17" s="19">
        <f t="shared" si="0"/>
        <v>8</v>
      </c>
      <c r="G17" s="19">
        <v>7</v>
      </c>
      <c r="H17" s="19">
        <f t="shared" si="1"/>
        <v>7.2999999999999989</v>
      </c>
      <c r="I17" s="20" t="str">
        <f t="shared" si="2"/>
        <v>B</v>
      </c>
      <c r="J17" s="21"/>
    </row>
    <row r="18" spans="1:10" ht="15.75">
      <c r="A18" s="18">
        <v>4</v>
      </c>
      <c r="B18" s="30" t="s">
        <v>282</v>
      </c>
      <c r="C18" s="31" t="s">
        <v>331</v>
      </c>
      <c r="D18" s="32" t="s">
        <v>49</v>
      </c>
      <c r="E18" s="19">
        <v>7.5</v>
      </c>
      <c r="F18" s="19">
        <f t="shared" si="0"/>
        <v>8</v>
      </c>
      <c r="G18" s="19">
        <v>8</v>
      </c>
      <c r="H18" s="19">
        <f t="shared" si="1"/>
        <v>8</v>
      </c>
      <c r="I18" s="20" t="str">
        <f t="shared" si="2"/>
        <v>B+</v>
      </c>
      <c r="J18" s="21"/>
    </row>
    <row r="19" spans="1:10" ht="15.75">
      <c r="A19" s="18">
        <v>5</v>
      </c>
      <c r="B19" s="30" t="s">
        <v>283</v>
      </c>
      <c r="C19" s="31" t="s">
        <v>100</v>
      </c>
      <c r="D19" s="32" t="s">
        <v>31</v>
      </c>
      <c r="E19" s="19">
        <v>7</v>
      </c>
      <c r="F19" s="19">
        <f t="shared" si="0"/>
        <v>7.5</v>
      </c>
      <c r="G19" s="19">
        <v>6</v>
      </c>
      <c r="H19" s="19">
        <f t="shared" si="1"/>
        <v>6.4499999999999993</v>
      </c>
      <c r="I19" s="20" t="str">
        <f t="shared" si="2"/>
        <v>C+</v>
      </c>
      <c r="J19" s="21"/>
    </row>
    <row r="20" spans="1:10" ht="15.75">
      <c r="A20" s="18">
        <v>6</v>
      </c>
      <c r="B20" s="30" t="s">
        <v>284</v>
      </c>
      <c r="C20" s="31" t="s">
        <v>332</v>
      </c>
      <c r="D20" s="32" t="s">
        <v>146</v>
      </c>
      <c r="E20" s="19">
        <v>6.5</v>
      </c>
      <c r="F20" s="19">
        <f t="shared" si="0"/>
        <v>7</v>
      </c>
      <c r="G20" s="19">
        <v>6</v>
      </c>
      <c r="H20" s="19">
        <f t="shared" si="1"/>
        <v>6.2999999999999989</v>
      </c>
      <c r="I20" s="20" t="str">
        <f t="shared" si="2"/>
        <v>C+</v>
      </c>
      <c r="J20" s="21"/>
    </row>
    <row r="21" spans="1:10" ht="15.75">
      <c r="A21" s="18">
        <v>7</v>
      </c>
      <c r="B21" s="30" t="s">
        <v>285</v>
      </c>
      <c r="C21" s="31" t="s">
        <v>333</v>
      </c>
      <c r="D21" s="32" t="s">
        <v>70</v>
      </c>
      <c r="E21" s="19">
        <v>6.5</v>
      </c>
      <c r="F21" s="19">
        <f t="shared" si="0"/>
        <v>7</v>
      </c>
      <c r="G21" s="19">
        <v>6</v>
      </c>
      <c r="H21" s="19">
        <f t="shared" si="1"/>
        <v>6.2999999999999989</v>
      </c>
      <c r="I21" s="20" t="str">
        <f t="shared" si="2"/>
        <v>C+</v>
      </c>
      <c r="J21" s="21"/>
    </row>
    <row r="22" spans="1:10" ht="15.75">
      <c r="A22" s="18">
        <v>8</v>
      </c>
      <c r="B22" s="30" t="s">
        <v>286</v>
      </c>
      <c r="C22" s="31" t="s">
        <v>334</v>
      </c>
      <c r="D22" s="32" t="s">
        <v>335</v>
      </c>
      <c r="E22" s="19">
        <v>6.5</v>
      </c>
      <c r="F22" s="19">
        <f t="shared" si="0"/>
        <v>7</v>
      </c>
      <c r="G22" s="19">
        <v>8</v>
      </c>
      <c r="H22" s="19">
        <f t="shared" si="1"/>
        <v>7.6999999999999993</v>
      </c>
      <c r="I22" s="20" t="str">
        <f t="shared" si="2"/>
        <v>B</v>
      </c>
      <c r="J22" s="21"/>
    </row>
    <row r="23" spans="1:10" ht="15.75">
      <c r="A23" s="18">
        <v>9</v>
      </c>
      <c r="B23" s="30" t="s">
        <v>287</v>
      </c>
      <c r="C23" s="31" t="s">
        <v>336</v>
      </c>
      <c r="D23" s="32" t="s">
        <v>335</v>
      </c>
      <c r="E23" s="19">
        <v>6</v>
      </c>
      <c r="F23" s="19">
        <f t="shared" si="0"/>
        <v>6.5</v>
      </c>
      <c r="G23" s="19">
        <v>8.5</v>
      </c>
      <c r="H23" s="19">
        <f t="shared" si="1"/>
        <v>7.8999999999999995</v>
      </c>
      <c r="I23" s="20" t="str">
        <f t="shared" si="2"/>
        <v>B</v>
      </c>
      <c r="J23" s="21"/>
    </row>
    <row r="24" spans="1:10" ht="15.75">
      <c r="A24" s="18">
        <v>10</v>
      </c>
      <c r="B24" s="30" t="s">
        <v>288</v>
      </c>
      <c r="C24" s="31" t="s">
        <v>337</v>
      </c>
      <c r="D24" s="32" t="s">
        <v>83</v>
      </c>
      <c r="E24" s="19">
        <v>6</v>
      </c>
      <c r="F24" s="19">
        <f t="shared" si="0"/>
        <v>6.5</v>
      </c>
      <c r="G24" s="19">
        <v>8</v>
      </c>
      <c r="H24" s="19">
        <f t="shared" si="1"/>
        <v>7.55</v>
      </c>
      <c r="I24" s="20" t="str">
        <f t="shared" si="2"/>
        <v>B</v>
      </c>
      <c r="J24" s="21"/>
    </row>
    <row r="25" spans="1:10" ht="15.75">
      <c r="A25" s="18">
        <v>11</v>
      </c>
      <c r="B25" s="30" t="s">
        <v>289</v>
      </c>
      <c r="C25" s="31" t="s">
        <v>338</v>
      </c>
      <c r="D25" s="32" t="s">
        <v>276</v>
      </c>
      <c r="E25" s="19">
        <v>6</v>
      </c>
      <c r="F25" s="19">
        <f t="shared" si="0"/>
        <v>6.5</v>
      </c>
      <c r="G25" s="19">
        <v>6</v>
      </c>
      <c r="H25" s="19">
        <f t="shared" si="1"/>
        <v>6.1499999999999995</v>
      </c>
      <c r="I25" s="20" t="str">
        <f t="shared" si="2"/>
        <v>C+</v>
      </c>
      <c r="J25" s="21"/>
    </row>
    <row r="26" spans="1:10" ht="15.75">
      <c r="A26" s="18">
        <v>12</v>
      </c>
      <c r="B26" s="30" t="s">
        <v>290</v>
      </c>
      <c r="C26" s="31" t="s">
        <v>339</v>
      </c>
      <c r="D26" s="32" t="s">
        <v>33</v>
      </c>
      <c r="E26" s="19">
        <v>5.5</v>
      </c>
      <c r="F26" s="19">
        <f t="shared" si="0"/>
        <v>6</v>
      </c>
      <c r="G26" s="19">
        <v>7</v>
      </c>
      <c r="H26" s="19">
        <f t="shared" si="1"/>
        <v>6.6999999999999993</v>
      </c>
      <c r="I26" s="20" t="str">
        <f t="shared" si="2"/>
        <v>C+</v>
      </c>
      <c r="J26" s="21"/>
    </row>
    <row r="27" spans="1:10" ht="15.75">
      <c r="A27" s="18">
        <v>13</v>
      </c>
      <c r="B27" s="30" t="s">
        <v>291</v>
      </c>
      <c r="C27" s="31" t="s">
        <v>340</v>
      </c>
      <c r="D27" s="32" t="s">
        <v>79</v>
      </c>
      <c r="E27" s="19">
        <v>6</v>
      </c>
      <c r="F27" s="19">
        <f t="shared" si="0"/>
        <v>6.5</v>
      </c>
      <c r="G27" s="19">
        <v>8</v>
      </c>
      <c r="H27" s="19">
        <f t="shared" si="1"/>
        <v>7.55</v>
      </c>
      <c r="I27" s="20" t="str">
        <f t="shared" si="2"/>
        <v>B</v>
      </c>
      <c r="J27" s="21"/>
    </row>
    <row r="28" spans="1:10" ht="15.75">
      <c r="A28" s="18">
        <v>14</v>
      </c>
      <c r="B28" s="30" t="s">
        <v>292</v>
      </c>
      <c r="C28" s="31" t="s">
        <v>339</v>
      </c>
      <c r="D28" s="32" t="s">
        <v>157</v>
      </c>
      <c r="E28" s="19">
        <v>5.5</v>
      </c>
      <c r="F28" s="19">
        <f t="shared" si="0"/>
        <v>6</v>
      </c>
      <c r="G28" s="19">
        <v>6</v>
      </c>
      <c r="H28" s="19">
        <f t="shared" si="1"/>
        <v>5.9999999999999991</v>
      </c>
      <c r="I28" s="20" t="str">
        <f t="shared" si="2"/>
        <v>C+</v>
      </c>
      <c r="J28" s="21"/>
    </row>
    <row r="29" spans="1:10" ht="15.75">
      <c r="A29" s="18">
        <v>15</v>
      </c>
      <c r="B29" s="30" t="s">
        <v>293</v>
      </c>
      <c r="C29" s="31" t="s">
        <v>341</v>
      </c>
      <c r="D29" s="32" t="s">
        <v>342</v>
      </c>
      <c r="E29" s="19">
        <v>10</v>
      </c>
      <c r="F29" s="19">
        <v>10</v>
      </c>
      <c r="G29" s="19">
        <v>8.5</v>
      </c>
      <c r="H29" s="19">
        <f t="shared" si="1"/>
        <v>8.9499999999999993</v>
      </c>
      <c r="I29" s="20" t="str">
        <f t="shared" si="2"/>
        <v>A</v>
      </c>
      <c r="J29" s="21"/>
    </row>
    <row r="30" spans="1:10" ht="15.75">
      <c r="A30" s="18">
        <v>16</v>
      </c>
      <c r="B30" s="30" t="s">
        <v>294</v>
      </c>
      <c r="C30" s="31" t="s">
        <v>343</v>
      </c>
      <c r="D30" s="32" t="s">
        <v>51</v>
      </c>
      <c r="E30" s="19">
        <v>7</v>
      </c>
      <c r="F30" s="19">
        <f t="shared" si="0"/>
        <v>7.5</v>
      </c>
      <c r="G30" s="19">
        <v>7</v>
      </c>
      <c r="H30" s="19">
        <f t="shared" si="1"/>
        <v>7.1499999999999995</v>
      </c>
      <c r="I30" s="20" t="str">
        <f t="shared" si="2"/>
        <v>B</v>
      </c>
      <c r="J30" s="21"/>
    </row>
    <row r="31" spans="1:10" ht="15.75">
      <c r="A31" s="18">
        <v>17</v>
      </c>
      <c r="B31" s="30" t="s">
        <v>295</v>
      </c>
      <c r="C31" s="31" t="s">
        <v>344</v>
      </c>
      <c r="D31" s="32" t="s">
        <v>90</v>
      </c>
      <c r="E31" s="19">
        <v>7.5</v>
      </c>
      <c r="F31" s="19">
        <f t="shared" si="0"/>
        <v>8</v>
      </c>
      <c r="G31" s="19">
        <v>8</v>
      </c>
      <c r="H31" s="19">
        <f t="shared" si="1"/>
        <v>8</v>
      </c>
      <c r="I31" s="20" t="str">
        <f t="shared" si="2"/>
        <v>B+</v>
      </c>
      <c r="J31" s="21"/>
    </row>
    <row r="32" spans="1:10" ht="15.75">
      <c r="A32" s="18">
        <v>18</v>
      </c>
      <c r="B32" s="30" t="s">
        <v>296</v>
      </c>
      <c r="C32" s="31" t="s">
        <v>65</v>
      </c>
      <c r="D32" s="32" t="s">
        <v>52</v>
      </c>
      <c r="E32" s="19">
        <v>6</v>
      </c>
      <c r="F32" s="19">
        <f t="shared" si="0"/>
        <v>6.5</v>
      </c>
      <c r="G32" s="19">
        <v>6</v>
      </c>
      <c r="H32" s="19">
        <f t="shared" si="1"/>
        <v>6.1499999999999995</v>
      </c>
      <c r="I32" s="20" t="str">
        <f t="shared" si="2"/>
        <v>C+</v>
      </c>
      <c r="J32" s="21"/>
    </row>
    <row r="33" spans="1:10" ht="15.75">
      <c r="A33" s="18">
        <v>19</v>
      </c>
      <c r="B33" s="30" t="s">
        <v>297</v>
      </c>
      <c r="C33" s="31" t="s">
        <v>345</v>
      </c>
      <c r="D33" s="32" t="s">
        <v>52</v>
      </c>
      <c r="E33" s="19">
        <v>7.5</v>
      </c>
      <c r="F33" s="19">
        <f t="shared" si="0"/>
        <v>8</v>
      </c>
      <c r="G33" s="19">
        <v>6.5</v>
      </c>
      <c r="H33" s="19">
        <f t="shared" si="1"/>
        <v>6.9499999999999993</v>
      </c>
      <c r="I33" s="20" t="str">
        <f t="shared" si="2"/>
        <v>B</v>
      </c>
      <c r="J33" s="21"/>
    </row>
    <row r="34" spans="1:10" ht="15.75">
      <c r="A34" s="18">
        <v>20</v>
      </c>
      <c r="B34" s="30" t="s">
        <v>298</v>
      </c>
      <c r="C34" s="31" t="s">
        <v>103</v>
      </c>
      <c r="D34" s="32" t="s">
        <v>52</v>
      </c>
      <c r="E34" s="19">
        <v>6.5</v>
      </c>
      <c r="F34" s="19">
        <f t="shared" si="0"/>
        <v>7</v>
      </c>
      <c r="G34" s="19">
        <v>7</v>
      </c>
      <c r="H34" s="19">
        <f t="shared" si="1"/>
        <v>7</v>
      </c>
      <c r="I34" s="20" t="str">
        <f t="shared" si="2"/>
        <v>B</v>
      </c>
      <c r="J34" s="21"/>
    </row>
    <row r="35" spans="1:10" ht="15.75">
      <c r="A35" s="18">
        <v>21</v>
      </c>
      <c r="B35" s="30" t="s">
        <v>299</v>
      </c>
      <c r="C35" s="31" t="s">
        <v>346</v>
      </c>
      <c r="D35" s="32" t="s">
        <v>52</v>
      </c>
      <c r="E35" s="19">
        <v>6.5</v>
      </c>
      <c r="F35" s="19">
        <f t="shared" si="0"/>
        <v>7</v>
      </c>
      <c r="G35" s="19">
        <v>7.5</v>
      </c>
      <c r="H35" s="19">
        <f t="shared" si="1"/>
        <v>7.35</v>
      </c>
      <c r="I35" s="20" t="str">
        <f t="shared" si="2"/>
        <v>B</v>
      </c>
      <c r="J35" s="21"/>
    </row>
    <row r="36" spans="1:10" ht="15.75">
      <c r="A36" s="18">
        <v>22</v>
      </c>
      <c r="B36" s="30" t="s">
        <v>300</v>
      </c>
      <c r="C36" s="31" t="s">
        <v>347</v>
      </c>
      <c r="D36" s="32" t="s">
        <v>36</v>
      </c>
      <c r="E36" s="19">
        <v>7.5</v>
      </c>
      <c r="F36" s="19">
        <f t="shared" si="0"/>
        <v>8</v>
      </c>
      <c r="G36" s="19">
        <v>6</v>
      </c>
      <c r="H36" s="19">
        <f t="shared" si="1"/>
        <v>6.6</v>
      </c>
      <c r="I36" s="20" t="str">
        <f t="shared" si="2"/>
        <v>C+</v>
      </c>
      <c r="J36" s="21"/>
    </row>
    <row r="37" spans="1:10" ht="15.75">
      <c r="A37" s="18">
        <v>23</v>
      </c>
      <c r="B37" s="30" t="s">
        <v>301</v>
      </c>
      <c r="C37" s="31" t="s">
        <v>348</v>
      </c>
      <c r="D37" s="32" t="s">
        <v>53</v>
      </c>
      <c r="E37" s="19">
        <v>6.5</v>
      </c>
      <c r="F37" s="19">
        <f t="shared" si="0"/>
        <v>7</v>
      </c>
      <c r="G37" s="19">
        <v>8</v>
      </c>
      <c r="H37" s="19">
        <f t="shared" si="1"/>
        <v>7.6999999999999993</v>
      </c>
      <c r="I37" s="20" t="str">
        <f t="shared" si="2"/>
        <v>B</v>
      </c>
      <c r="J37" s="21"/>
    </row>
    <row r="38" spans="1:10" ht="15.75">
      <c r="A38" s="18">
        <v>24</v>
      </c>
      <c r="B38" s="30" t="s">
        <v>302</v>
      </c>
      <c r="C38" s="31" t="s">
        <v>349</v>
      </c>
      <c r="D38" s="32" t="s">
        <v>54</v>
      </c>
      <c r="E38" s="19">
        <v>6.5</v>
      </c>
      <c r="F38" s="19">
        <f t="shared" si="0"/>
        <v>7</v>
      </c>
      <c r="G38" s="19">
        <v>6</v>
      </c>
      <c r="H38" s="19">
        <f t="shared" si="1"/>
        <v>6.2999999999999989</v>
      </c>
      <c r="I38" s="20" t="str">
        <f t="shared" si="2"/>
        <v>C+</v>
      </c>
      <c r="J38" s="21"/>
    </row>
    <row r="39" spans="1:10" ht="15.75">
      <c r="A39" s="18">
        <v>25</v>
      </c>
      <c r="B39" s="30" t="s">
        <v>303</v>
      </c>
      <c r="C39" s="31" t="s">
        <v>350</v>
      </c>
      <c r="D39" s="32" t="s">
        <v>54</v>
      </c>
      <c r="E39" s="19">
        <v>6</v>
      </c>
      <c r="F39" s="19">
        <f t="shared" si="0"/>
        <v>6.5</v>
      </c>
      <c r="G39" s="19">
        <v>7.5</v>
      </c>
      <c r="H39" s="19">
        <f t="shared" si="1"/>
        <v>7.2</v>
      </c>
      <c r="I39" s="20" t="str">
        <f t="shared" si="2"/>
        <v>B</v>
      </c>
      <c r="J39" s="21"/>
    </row>
    <row r="40" spans="1:10" ht="15.75">
      <c r="A40" s="18">
        <v>26</v>
      </c>
      <c r="B40" s="30" t="s">
        <v>304</v>
      </c>
      <c r="C40" s="31" t="s">
        <v>351</v>
      </c>
      <c r="D40" s="32" t="s">
        <v>54</v>
      </c>
      <c r="E40" s="19">
        <v>6.5</v>
      </c>
      <c r="F40" s="19">
        <f t="shared" si="0"/>
        <v>7</v>
      </c>
      <c r="G40" s="19">
        <v>7</v>
      </c>
      <c r="H40" s="19">
        <f t="shared" si="1"/>
        <v>7</v>
      </c>
      <c r="I40" s="20" t="str">
        <f t="shared" si="2"/>
        <v>B</v>
      </c>
      <c r="J40" s="21"/>
    </row>
    <row r="41" spans="1:10" ht="15.75">
      <c r="A41" s="18">
        <v>27</v>
      </c>
      <c r="B41" s="30" t="s">
        <v>305</v>
      </c>
      <c r="C41" s="31" t="s">
        <v>30</v>
      </c>
      <c r="D41" s="32" t="s">
        <v>37</v>
      </c>
      <c r="E41" s="19">
        <v>8.5</v>
      </c>
      <c r="F41" s="19">
        <f t="shared" si="0"/>
        <v>9</v>
      </c>
      <c r="G41" s="19">
        <v>9</v>
      </c>
      <c r="H41" s="19">
        <f t="shared" si="1"/>
        <v>9</v>
      </c>
      <c r="I41" s="20" t="str">
        <f t="shared" si="2"/>
        <v>A</v>
      </c>
      <c r="J41" s="21"/>
    </row>
    <row r="42" spans="1:10" ht="15.75">
      <c r="A42" s="18">
        <v>28</v>
      </c>
      <c r="B42" s="30" t="s">
        <v>306</v>
      </c>
      <c r="C42" s="31" t="s">
        <v>352</v>
      </c>
      <c r="D42" s="32" t="s">
        <v>37</v>
      </c>
      <c r="E42" s="19">
        <v>7</v>
      </c>
      <c r="F42" s="19">
        <f t="shared" si="0"/>
        <v>7.5</v>
      </c>
      <c r="G42" s="19">
        <v>7</v>
      </c>
      <c r="H42" s="19">
        <f t="shared" si="1"/>
        <v>7.1499999999999995</v>
      </c>
      <c r="I42" s="20" t="str">
        <f t="shared" si="2"/>
        <v>B</v>
      </c>
      <c r="J42" s="21"/>
    </row>
    <row r="43" spans="1:10" ht="15.75">
      <c r="A43" s="18">
        <v>29</v>
      </c>
      <c r="B43" s="30" t="s">
        <v>307</v>
      </c>
      <c r="C43" s="31" t="s">
        <v>46</v>
      </c>
      <c r="D43" s="32" t="s">
        <v>38</v>
      </c>
      <c r="E43" s="19">
        <v>6</v>
      </c>
      <c r="F43" s="19">
        <f t="shared" si="0"/>
        <v>6.5</v>
      </c>
      <c r="G43" s="19">
        <v>6</v>
      </c>
      <c r="H43" s="19">
        <f t="shared" si="1"/>
        <v>6.1499999999999995</v>
      </c>
      <c r="I43" s="20" t="str">
        <f t="shared" si="2"/>
        <v>C+</v>
      </c>
      <c r="J43" s="21"/>
    </row>
    <row r="44" spans="1:10" ht="15.75">
      <c r="A44" s="18">
        <v>30</v>
      </c>
      <c r="B44" s="30" t="s">
        <v>308</v>
      </c>
      <c r="C44" s="31" t="s">
        <v>101</v>
      </c>
      <c r="D44" s="32" t="s">
        <v>38</v>
      </c>
      <c r="E44" s="19">
        <v>6</v>
      </c>
      <c r="F44" s="19">
        <f t="shared" si="0"/>
        <v>6.5</v>
      </c>
      <c r="G44" s="19">
        <v>8</v>
      </c>
      <c r="H44" s="19">
        <f t="shared" si="1"/>
        <v>7.55</v>
      </c>
      <c r="I44" s="20" t="str">
        <f t="shared" si="2"/>
        <v>B</v>
      </c>
      <c r="J44" s="21"/>
    </row>
    <row r="45" spans="1:10" ht="15.75">
      <c r="A45" s="18">
        <v>31</v>
      </c>
      <c r="B45" s="30" t="s">
        <v>309</v>
      </c>
      <c r="C45" s="31" t="s">
        <v>353</v>
      </c>
      <c r="D45" s="32" t="s">
        <v>72</v>
      </c>
      <c r="E45" s="19">
        <v>6</v>
      </c>
      <c r="F45" s="19">
        <f t="shared" si="0"/>
        <v>6.5</v>
      </c>
      <c r="G45" s="19">
        <v>7</v>
      </c>
      <c r="H45" s="19">
        <f t="shared" si="1"/>
        <v>6.85</v>
      </c>
      <c r="I45" s="20" t="str">
        <f t="shared" si="2"/>
        <v>C+</v>
      </c>
      <c r="J45" s="21"/>
    </row>
    <row r="46" spans="1:10" ht="15.75">
      <c r="A46" s="18">
        <v>32</v>
      </c>
      <c r="B46" s="30" t="s">
        <v>310</v>
      </c>
      <c r="C46" s="31" t="s">
        <v>354</v>
      </c>
      <c r="D46" s="32" t="s">
        <v>72</v>
      </c>
      <c r="E46" s="19">
        <v>6</v>
      </c>
      <c r="F46" s="19">
        <f t="shared" si="0"/>
        <v>6.5</v>
      </c>
      <c r="G46" s="19">
        <v>7</v>
      </c>
      <c r="H46" s="19">
        <f t="shared" si="1"/>
        <v>6.85</v>
      </c>
      <c r="I46" s="20" t="str">
        <f t="shared" si="2"/>
        <v>C+</v>
      </c>
      <c r="J46" s="21"/>
    </row>
    <row r="47" spans="1:10" ht="15.75">
      <c r="A47" s="18">
        <v>33</v>
      </c>
      <c r="B47" s="30" t="s">
        <v>311</v>
      </c>
      <c r="C47" s="31" t="s">
        <v>355</v>
      </c>
      <c r="D47" s="32" t="s">
        <v>72</v>
      </c>
      <c r="E47" s="19">
        <v>6.5</v>
      </c>
      <c r="F47" s="19">
        <f t="shared" si="0"/>
        <v>7</v>
      </c>
      <c r="G47" s="19">
        <v>6</v>
      </c>
      <c r="H47" s="19">
        <f t="shared" si="1"/>
        <v>6.2999999999999989</v>
      </c>
      <c r="I47" s="20" t="str">
        <f t="shared" si="2"/>
        <v>C+</v>
      </c>
      <c r="J47" s="21"/>
    </row>
    <row r="48" spans="1:10" ht="15.75">
      <c r="A48" s="18">
        <v>34</v>
      </c>
      <c r="B48" s="30" t="s">
        <v>312</v>
      </c>
      <c r="C48" s="31" t="s">
        <v>356</v>
      </c>
      <c r="D48" s="32" t="s">
        <v>55</v>
      </c>
      <c r="E48" s="19">
        <v>6</v>
      </c>
      <c r="F48" s="19">
        <f t="shared" si="0"/>
        <v>6.5</v>
      </c>
      <c r="G48" s="19">
        <v>6.5</v>
      </c>
      <c r="H48" s="19">
        <f t="shared" si="1"/>
        <v>6.5</v>
      </c>
      <c r="I48" s="20" t="str">
        <f t="shared" si="2"/>
        <v>C+</v>
      </c>
      <c r="J48" s="21"/>
    </row>
    <row r="49" spans="1:10" ht="15.75">
      <c r="A49" s="18">
        <v>35</v>
      </c>
      <c r="B49" s="30" t="s">
        <v>313</v>
      </c>
      <c r="C49" s="31" t="s">
        <v>357</v>
      </c>
      <c r="D49" s="32" t="s">
        <v>40</v>
      </c>
      <c r="E49" s="19">
        <v>4.5</v>
      </c>
      <c r="F49" s="19">
        <f t="shared" si="0"/>
        <v>5</v>
      </c>
      <c r="G49" s="19">
        <v>5</v>
      </c>
      <c r="H49" s="19">
        <f t="shared" si="1"/>
        <v>5</v>
      </c>
      <c r="I49" s="20" t="str">
        <f t="shared" si="2"/>
        <v>D+</v>
      </c>
      <c r="J49" s="21"/>
    </row>
    <row r="50" spans="1:10" ht="15.75">
      <c r="A50" s="18">
        <v>36</v>
      </c>
      <c r="B50" s="30" t="s">
        <v>314</v>
      </c>
      <c r="C50" s="31" t="s">
        <v>44</v>
      </c>
      <c r="D50" s="32" t="s">
        <v>56</v>
      </c>
      <c r="E50" s="19">
        <v>4</v>
      </c>
      <c r="F50" s="19">
        <f t="shared" si="0"/>
        <v>4.5</v>
      </c>
      <c r="G50" s="19">
        <v>5</v>
      </c>
      <c r="H50" s="19">
        <f t="shared" si="1"/>
        <v>4.8499999999999996</v>
      </c>
      <c r="I50" s="20" t="str">
        <f t="shared" si="2"/>
        <v>D</v>
      </c>
      <c r="J50" s="21"/>
    </row>
    <row r="51" spans="1:10" ht="15.75">
      <c r="A51" s="18">
        <v>37</v>
      </c>
      <c r="B51" s="30" t="s">
        <v>315</v>
      </c>
      <c r="C51" s="31" t="s">
        <v>358</v>
      </c>
      <c r="D51" s="32" t="s">
        <v>41</v>
      </c>
      <c r="E51" s="19">
        <v>6</v>
      </c>
      <c r="F51" s="19">
        <f t="shared" si="0"/>
        <v>6.5</v>
      </c>
      <c r="G51" s="19">
        <v>5</v>
      </c>
      <c r="H51" s="19">
        <f t="shared" si="1"/>
        <v>5.45</v>
      </c>
      <c r="I51" s="20" t="str">
        <f t="shared" si="2"/>
        <v>C</v>
      </c>
      <c r="J51" s="21"/>
    </row>
    <row r="52" spans="1:10" ht="15.75">
      <c r="A52" s="18">
        <v>38</v>
      </c>
      <c r="B52" s="30" t="s">
        <v>316</v>
      </c>
      <c r="C52" s="31" t="s">
        <v>359</v>
      </c>
      <c r="D52" s="32" t="s">
        <v>57</v>
      </c>
      <c r="E52" s="19">
        <v>6</v>
      </c>
      <c r="F52" s="19">
        <f t="shared" si="0"/>
        <v>6.5</v>
      </c>
      <c r="G52" s="19">
        <v>7.5</v>
      </c>
      <c r="H52" s="19">
        <f t="shared" si="1"/>
        <v>7.2</v>
      </c>
      <c r="I52" s="20" t="str">
        <f t="shared" si="2"/>
        <v>B</v>
      </c>
      <c r="J52" s="21"/>
    </row>
    <row r="53" spans="1:10" ht="15.75">
      <c r="A53" s="18">
        <v>39</v>
      </c>
      <c r="B53" s="30" t="s">
        <v>317</v>
      </c>
      <c r="C53" s="31" t="s">
        <v>360</v>
      </c>
      <c r="D53" s="32" t="s">
        <v>59</v>
      </c>
      <c r="E53" s="19">
        <v>6.5</v>
      </c>
      <c r="F53" s="19">
        <f t="shared" si="0"/>
        <v>7</v>
      </c>
      <c r="G53" s="19">
        <v>7</v>
      </c>
      <c r="H53" s="19">
        <f t="shared" si="1"/>
        <v>7</v>
      </c>
      <c r="I53" s="20" t="str">
        <f t="shared" si="2"/>
        <v>B</v>
      </c>
      <c r="J53" s="21"/>
    </row>
    <row r="54" spans="1:10" ht="15.75">
      <c r="A54" s="18">
        <v>40</v>
      </c>
      <c r="B54" s="30" t="s">
        <v>318</v>
      </c>
      <c r="C54" s="31" t="s">
        <v>361</v>
      </c>
      <c r="D54" s="32" t="s">
        <v>74</v>
      </c>
      <c r="E54" s="19">
        <v>6</v>
      </c>
      <c r="F54" s="19">
        <f t="shared" si="0"/>
        <v>6.5</v>
      </c>
      <c r="G54" s="19">
        <v>5</v>
      </c>
      <c r="H54" s="19">
        <f t="shared" si="1"/>
        <v>5.45</v>
      </c>
      <c r="I54" s="20" t="str">
        <f t="shared" si="2"/>
        <v>C</v>
      </c>
      <c r="J54" s="21"/>
    </row>
    <row r="55" spans="1:10" ht="15.75">
      <c r="A55" s="18">
        <v>41</v>
      </c>
      <c r="B55" s="30" t="s">
        <v>319</v>
      </c>
      <c r="C55" s="31" t="s">
        <v>362</v>
      </c>
      <c r="D55" s="32" t="s">
        <v>112</v>
      </c>
      <c r="E55" s="19">
        <v>8</v>
      </c>
      <c r="F55" s="19">
        <f t="shared" si="0"/>
        <v>8.5</v>
      </c>
      <c r="G55" s="19">
        <v>7.5</v>
      </c>
      <c r="H55" s="19">
        <f t="shared" si="1"/>
        <v>7.8</v>
      </c>
      <c r="I55" s="20" t="str">
        <f t="shared" si="2"/>
        <v>B</v>
      </c>
      <c r="J55" s="21"/>
    </row>
    <row r="56" spans="1:10" ht="15.75">
      <c r="A56" s="18">
        <v>42</v>
      </c>
      <c r="B56" s="30" t="s">
        <v>320</v>
      </c>
      <c r="C56" s="31" t="s">
        <v>363</v>
      </c>
      <c r="D56" s="32" t="s">
        <v>62</v>
      </c>
      <c r="E56" s="19">
        <v>8</v>
      </c>
      <c r="F56" s="19">
        <f t="shared" si="0"/>
        <v>8.5</v>
      </c>
      <c r="G56" s="19">
        <v>8</v>
      </c>
      <c r="H56" s="19">
        <f t="shared" si="1"/>
        <v>8.1499999999999986</v>
      </c>
      <c r="I56" s="20" t="str">
        <f t="shared" si="2"/>
        <v>B+</v>
      </c>
      <c r="J56" s="21"/>
    </row>
    <row r="57" spans="1:10" ht="15.75">
      <c r="A57" s="18">
        <v>43</v>
      </c>
      <c r="B57" s="30" t="s">
        <v>321</v>
      </c>
      <c r="C57" s="31" t="s">
        <v>364</v>
      </c>
      <c r="D57" s="32" t="s">
        <v>76</v>
      </c>
      <c r="E57" s="19">
        <v>5.5</v>
      </c>
      <c r="F57" s="19">
        <f t="shared" si="0"/>
        <v>6</v>
      </c>
      <c r="G57" s="19">
        <v>7</v>
      </c>
      <c r="H57" s="19">
        <f t="shared" si="1"/>
        <v>6.6999999999999993</v>
      </c>
      <c r="I57" s="20" t="str">
        <f t="shared" si="2"/>
        <v>C+</v>
      </c>
      <c r="J57" s="21"/>
    </row>
    <row r="58" spans="1:10" ht="15.75">
      <c r="A58" s="18">
        <v>44</v>
      </c>
      <c r="B58" s="30" t="s">
        <v>322</v>
      </c>
      <c r="C58" s="31" t="s">
        <v>365</v>
      </c>
      <c r="D58" s="32" t="s">
        <v>87</v>
      </c>
      <c r="E58" s="19">
        <v>8.5</v>
      </c>
      <c r="F58" s="19">
        <f t="shared" si="0"/>
        <v>9</v>
      </c>
      <c r="G58" s="19">
        <v>9</v>
      </c>
      <c r="H58" s="19">
        <f t="shared" si="1"/>
        <v>9</v>
      </c>
      <c r="I58" s="20" t="str">
        <f t="shared" si="2"/>
        <v>A</v>
      </c>
      <c r="J58" s="21"/>
    </row>
    <row r="59" spans="1:10" ht="15.75">
      <c r="A59" s="18">
        <v>45</v>
      </c>
      <c r="B59" s="30" t="s">
        <v>323</v>
      </c>
      <c r="C59" s="31" t="s">
        <v>366</v>
      </c>
      <c r="D59" s="32" t="s">
        <v>81</v>
      </c>
      <c r="E59" s="19">
        <v>6</v>
      </c>
      <c r="F59" s="19">
        <f t="shared" si="0"/>
        <v>6.5</v>
      </c>
      <c r="G59" s="19">
        <v>8.5</v>
      </c>
      <c r="H59" s="19">
        <f t="shared" si="1"/>
        <v>7.8999999999999995</v>
      </c>
      <c r="I59" s="20" t="str">
        <f t="shared" si="2"/>
        <v>B</v>
      </c>
      <c r="J59" s="21"/>
    </row>
    <row r="60" spans="1:10" ht="15.75">
      <c r="A60" s="18">
        <v>46</v>
      </c>
      <c r="B60" s="30" t="s">
        <v>324</v>
      </c>
      <c r="C60" s="31" t="s">
        <v>367</v>
      </c>
      <c r="D60" s="32" t="s">
        <v>81</v>
      </c>
      <c r="E60" s="19">
        <v>6</v>
      </c>
      <c r="F60" s="19">
        <f t="shared" si="0"/>
        <v>6.5</v>
      </c>
      <c r="G60" s="19">
        <v>7</v>
      </c>
      <c r="H60" s="19">
        <f t="shared" si="1"/>
        <v>6.85</v>
      </c>
      <c r="I60" s="20" t="str">
        <f t="shared" si="2"/>
        <v>C+</v>
      </c>
      <c r="J60" s="21"/>
    </row>
    <row r="61" spans="1:10" ht="15.75">
      <c r="A61" s="18">
        <v>47</v>
      </c>
      <c r="B61" s="30" t="s">
        <v>325</v>
      </c>
      <c r="C61" s="31" t="s">
        <v>368</v>
      </c>
      <c r="D61" s="32" t="s">
        <v>105</v>
      </c>
      <c r="E61" s="19">
        <v>8</v>
      </c>
      <c r="F61" s="19">
        <f t="shared" si="0"/>
        <v>8.5</v>
      </c>
      <c r="G61" s="19">
        <v>7</v>
      </c>
      <c r="H61" s="19">
        <f t="shared" si="1"/>
        <v>7.4499999999999993</v>
      </c>
      <c r="I61" s="20" t="str">
        <f t="shared" si="2"/>
        <v>B</v>
      </c>
      <c r="J61" s="21"/>
    </row>
    <row r="62" spans="1:10" ht="15.75">
      <c r="A62" s="18">
        <v>48</v>
      </c>
      <c r="B62" s="30" t="s">
        <v>326</v>
      </c>
      <c r="C62" s="31" t="s">
        <v>94</v>
      </c>
      <c r="D62" s="32" t="s">
        <v>105</v>
      </c>
      <c r="E62" s="19">
        <v>6</v>
      </c>
      <c r="F62" s="19">
        <f t="shared" si="0"/>
        <v>6.5</v>
      </c>
      <c r="G62" s="19">
        <v>8</v>
      </c>
      <c r="H62" s="19">
        <f t="shared" si="1"/>
        <v>7.55</v>
      </c>
      <c r="I62" s="20" t="str">
        <f t="shared" si="2"/>
        <v>B</v>
      </c>
      <c r="J62" s="21"/>
    </row>
    <row r="63" spans="1:10" ht="15.75">
      <c r="A63" s="18">
        <v>49</v>
      </c>
      <c r="B63" s="30" t="s">
        <v>327</v>
      </c>
      <c r="C63" s="33" t="s">
        <v>369</v>
      </c>
      <c r="D63" s="34" t="s">
        <v>64</v>
      </c>
      <c r="E63" s="19">
        <v>6</v>
      </c>
      <c r="F63" s="19">
        <f t="shared" si="0"/>
        <v>6.5</v>
      </c>
      <c r="G63" s="19">
        <v>7</v>
      </c>
      <c r="H63" s="19">
        <f t="shared" si="1"/>
        <v>6.85</v>
      </c>
      <c r="I63" s="20" t="str">
        <f t="shared" si="2"/>
        <v>C+</v>
      </c>
      <c r="J63" s="21"/>
    </row>
    <row r="64" spans="1:10" ht="15.7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5.75">
      <c r="A65" s="7" t="str">
        <f>"Cộng danh sách gồm "</f>
        <v xml:space="preserve">Cộng danh sách gồm </v>
      </c>
      <c r="B65" s="7"/>
      <c r="C65" s="7"/>
      <c r="D65" s="8">
        <f>COUNTA(I15:I63)</f>
        <v>49</v>
      </c>
      <c r="E65" s="8"/>
      <c r="F65" s="9">
        <v>1</v>
      </c>
      <c r="G65" s="10"/>
      <c r="H65" s="1"/>
      <c r="I65" s="1"/>
      <c r="J65" s="1"/>
    </row>
    <row r="66" spans="1:10" ht="15.75">
      <c r="A66" s="87" t="s">
        <v>20</v>
      </c>
      <c r="B66" s="87"/>
      <c r="C66" s="87"/>
      <c r="D66" s="11">
        <f>COUNTIF(H15:H63,"&gt;=5")</f>
        <v>48</v>
      </c>
      <c r="E66" s="69"/>
      <c r="F66" s="12">
        <f>D66/D65</f>
        <v>0.97959183673469385</v>
      </c>
      <c r="G66" s="13"/>
      <c r="H66" s="1"/>
      <c r="I66" s="1"/>
      <c r="J66" s="1"/>
    </row>
    <row r="67" spans="1:10" ht="15.75">
      <c r="A67" s="87" t="s">
        <v>21</v>
      </c>
      <c r="B67" s="87"/>
      <c r="C67" s="87"/>
      <c r="D67" s="11"/>
      <c r="E67" s="69"/>
      <c r="F67" s="12">
        <f>D67/D65</f>
        <v>0</v>
      </c>
      <c r="G67" s="13"/>
      <c r="H67" s="1"/>
      <c r="I67" s="1"/>
      <c r="J67" s="1"/>
    </row>
    <row r="68" spans="1:10" ht="15.75">
      <c r="A68" s="14"/>
      <c r="B68" s="14"/>
      <c r="C68" s="3"/>
      <c r="D68" s="14"/>
      <c r="E68" s="14"/>
      <c r="F68" s="2"/>
      <c r="G68" s="1"/>
      <c r="H68" s="1"/>
      <c r="I68" s="1"/>
      <c r="J68" s="1"/>
    </row>
    <row r="69" spans="1:10" ht="15.75">
      <c r="A69" s="1"/>
      <c r="B69" s="1"/>
      <c r="C69" s="1"/>
      <c r="D69" s="1"/>
      <c r="E69" s="1"/>
      <c r="F69" s="88" t="str">
        <f ca="1">"TP. Hồ Chí Minh, ngày "&amp;  DAY(NOW())&amp;" tháng " &amp;MONTH(NOW())&amp;" năm "&amp;YEAR(NOW())</f>
        <v>TP. Hồ Chí Minh, ngày 7 tháng 1 năm 2019</v>
      </c>
      <c r="G69" s="88"/>
      <c r="H69" s="88"/>
      <c r="I69" s="88"/>
      <c r="J69" s="88"/>
    </row>
    <row r="70" spans="1:10" ht="15.75">
      <c r="A70" s="72" t="s">
        <v>98</v>
      </c>
      <c r="B70" s="72"/>
      <c r="C70" s="72"/>
      <c r="D70" s="1"/>
      <c r="E70" s="1"/>
      <c r="F70" s="72" t="s">
        <v>22</v>
      </c>
      <c r="G70" s="72"/>
      <c r="H70" s="72"/>
      <c r="I70" s="72"/>
      <c r="J70" s="72"/>
    </row>
    <row r="71" spans="1:10" ht="15.75">
      <c r="A71" s="1"/>
      <c r="B71" s="1"/>
      <c r="C71" s="1"/>
      <c r="D71" s="1"/>
      <c r="E71" s="1"/>
      <c r="F71" s="1"/>
      <c r="G71" s="1"/>
      <c r="H71" s="1"/>
      <c r="I71" s="1"/>
      <c r="J71" s="1"/>
    </row>
    <row r="74" spans="1:10" ht="15.75">
      <c r="A74" s="71"/>
      <c r="B74" s="71"/>
      <c r="C74" s="71"/>
      <c r="G74" s="71" t="s">
        <v>1252</v>
      </c>
      <c r="H74" s="71"/>
      <c r="I74" s="71"/>
    </row>
  </sheetData>
  <protectedRanges>
    <protectedRange sqref="A71:E71" name="Range5"/>
    <protectedRange sqref="J15:J63" name="Range4"/>
    <protectedRange sqref="E15:G63" name="Range3"/>
    <protectedRange sqref="A4" name="Range1"/>
    <protectedRange sqref="F13:G13" name="Range6"/>
    <protectedRange sqref="F71:J71" name="Range5_1_1"/>
    <protectedRange sqref="B15:D63" name="Range3_1_1"/>
    <protectedRange sqref="C8:C9 H8:H9" name="Range2_1_1"/>
    <protectedRange sqref="C10" name="Range2_1_1_1"/>
  </protectedRanges>
  <mergeCells count="26">
    <mergeCell ref="A4:D4"/>
    <mergeCell ref="A1:D1"/>
    <mergeCell ref="F1:J1"/>
    <mergeCell ref="A2:D2"/>
    <mergeCell ref="F2:J2"/>
    <mergeCell ref="A3:D3"/>
    <mergeCell ref="A6:J6"/>
    <mergeCell ref="F8:G8"/>
    <mergeCell ref="A9:B9"/>
    <mergeCell ref="C9:D9"/>
    <mergeCell ref="F9:G9"/>
    <mergeCell ref="G74:I74"/>
    <mergeCell ref="A70:C70"/>
    <mergeCell ref="F70:J70"/>
    <mergeCell ref="A10:B10"/>
    <mergeCell ref="C10:D10"/>
    <mergeCell ref="A12:A13"/>
    <mergeCell ref="B12:B13"/>
    <mergeCell ref="C12:D13"/>
    <mergeCell ref="H12:I12"/>
    <mergeCell ref="J12:J13"/>
    <mergeCell ref="C14:D14"/>
    <mergeCell ref="A66:C66"/>
    <mergeCell ref="A67:C67"/>
    <mergeCell ref="F69:J69"/>
    <mergeCell ref="A74:C74"/>
  </mergeCells>
  <conditionalFormatting sqref="I15:I63">
    <cfRule type="cellIs" dxfId="17" priority="2" stopIfTrue="1" operator="equal">
      <formula>"F"</formula>
    </cfRule>
  </conditionalFormatting>
  <conditionalFormatting sqref="H15:H63">
    <cfRule type="expression" dxfId="16" priority="1" stopIfTrue="1">
      <formula>MAX(#REF!)&lt;4</formula>
    </cfRule>
  </conditionalFormatting>
  <pageMargins left="0.39" right="1.0416666666666666E-2" top="0.75" bottom="0.10416666666666667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J72"/>
  <sheetViews>
    <sheetView view="pageLayout" topLeftCell="A50" zoomScaleNormal="100" workbookViewId="0">
      <selection activeCell="G60" sqref="G60"/>
    </sheetView>
  </sheetViews>
  <sheetFormatPr defaultRowHeight="15"/>
  <cols>
    <col min="1" max="1" width="7.5703125" customWidth="1"/>
    <col min="2" max="2" width="11.5703125" customWidth="1"/>
    <col min="3" max="3" width="23.85546875" customWidth="1"/>
    <col min="4" max="4" width="10.42578125" customWidth="1"/>
    <col min="5" max="5" width="10.42578125" hidden="1" customWidth="1"/>
    <col min="10" max="10" width="9.85546875" customWidth="1"/>
  </cols>
  <sheetData>
    <row r="1" spans="1:10" ht="15.75">
      <c r="A1" s="72" t="s">
        <v>0</v>
      </c>
      <c r="B1" s="72"/>
      <c r="C1" s="72"/>
      <c r="D1" s="72"/>
      <c r="E1" s="64"/>
      <c r="F1" s="72" t="s">
        <v>1</v>
      </c>
      <c r="G1" s="72"/>
      <c r="H1" s="72"/>
      <c r="I1" s="72"/>
      <c r="J1" s="72"/>
    </row>
    <row r="2" spans="1:10" ht="15.75">
      <c r="A2" s="72" t="s">
        <v>2</v>
      </c>
      <c r="B2" s="72"/>
      <c r="C2" s="72"/>
      <c r="D2" s="72"/>
      <c r="E2" s="64"/>
      <c r="F2" s="90" t="s">
        <v>3</v>
      </c>
      <c r="G2" s="90"/>
      <c r="H2" s="90"/>
      <c r="I2" s="90"/>
      <c r="J2" s="90"/>
    </row>
    <row r="3" spans="1:10" ht="15.75">
      <c r="A3" s="72" t="s">
        <v>4</v>
      </c>
      <c r="B3" s="72"/>
      <c r="C3" s="72"/>
      <c r="D3" s="72"/>
      <c r="E3" s="64"/>
      <c r="F3" s="1"/>
      <c r="G3" s="1"/>
      <c r="H3" s="1"/>
      <c r="I3" s="1"/>
      <c r="J3" s="1"/>
    </row>
    <row r="4" spans="1:10" ht="15.75">
      <c r="A4" s="72" t="s">
        <v>23</v>
      </c>
      <c r="B4" s="72"/>
      <c r="C4" s="72"/>
      <c r="D4" s="72"/>
      <c r="E4" s="64"/>
      <c r="F4" s="1"/>
      <c r="G4" s="1"/>
      <c r="H4" s="1"/>
      <c r="I4" s="1"/>
      <c r="J4" s="1"/>
    </row>
    <row r="5" spans="1:10" ht="15.75">
      <c r="A5" s="15"/>
      <c r="B5" s="15"/>
      <c r="C5" s="15"/>
      <c r="D5" s="15"/>
      <c r="E5" s="64"/>
      <c r="F5" s="1"/>
      <c r="G5" s="1"/>
      <c r="H5" s="1"/>
      <c r="I5" s="1"/>
      <c r="J5" s="1"/>
    </row>
    <row r="6" spans="1:10" ht="19.5">
      <c r="A6" s="89" t="s">
        <v>5</v>
      </c>
      <c r="B6" s="89"/>
      <c r="C6" s="89"/>
      <c r="D6" s="89"/>
      <c r="E6" s="89"/>
      <c r="F6" s="89"/>
      <c r="G6" s="89"/>
      <c r="H6" s="89"/>
      <c r="I6" s="89"/>
      <c r="J6" s="89"/>
    </row>
    <row r="7" spans="1:10" ht="15.75">
      <c r="A7" s="15"/>
      <c r="B7" s="15"/>
      <c r="C7" s="22"/>
      <c r="D7" s="22"/>
      <c r="E7" s="64"/>
      <c r="F7" s="15"/>
      <c r="G7" s="15"/>
      <c r="H7" s="15"/>
      <c r="I7" s="15"/>
      <c r="J7" s="15"/>
    </row>
    <row r="8" spans="1:10" ht="15.75">
      <c r="A8" s="14" t="s">
        <v>6</v>
      </c>
      <c r="B8" s="14"/>
      <c r="C8" s="14" t="s">
        <v>116</v>
      </c>
      <c r="D8" s="14"/>
      <c r="E8" s="14"/>
      <c r="F8" s="73" t="s">
        <v>7</v>
      </c>
      <c r="G8" s="73"/>
      <c r="H8" s="23">
        <v>2</v>
      </c>
      <c r="I8" s="2"/>
      <c r="J8" s="2"/>
    </row>
    <row r="9" spans="1:10" ht="15.75">
      <c r="A9" s="73" t="s">
        <v>8</v>
      </c>
      <c r="B9" s="73"/>
      <c r="C9" s="73" t="s">
        <v>472</v>
      </c>
      <c r="D9" s="73"/>
      <c r="E9" s="65"/>
      <c r="F9" s="73" t="s">
        <v>9</v>
      </c>
      <c r="G9" s="73"/>
      <c r="H9" s="23" t="s">
        <v>117</v>
      </c>
      <c r="I9" s="2"/>
      <c r="J9" s="2"/>
    </row>
    <row r="10" spans="1:10" ht="15.75">
      <c r="A10" s="73" t="s">
        <v>10</v>
      </c>
      <c r="B10" s="73"/>
      <c r="C10" s="73" t="s">
        <v>1253</v>
      </c>
      <c r="D10" s="73"/>
      <c r="E10" s="65"/>
      <c r="F10" s="14" t="s">
        <v>102</v>
      </c>
      <c r="G10" s="3"/>
      <c r="H10" s="14" t="s">
        <v>223</v>
      </c>
      <c r="I10" s="1"/>
      <c r="J10" s="1"/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7.25">
      <c r="A12" s="74" t="s">
        <v>11</v>
      </c>
      <c r="B12" s="76" t="s">
        <v>12</v>
      </c>
      <c r="C12" s="78" t="s">
        <v>13</v>
      </c>
      <c r="D12" s="79"/>
      <c r="E12" s="66"/>
      <c r="F12" s="4" t="s">
        <v>14</v>
      </c>
      <c r="G12" s="4" t="s">
        <v>15</v>
      </c>
      <c r="H12" s="82" t="s">
        <v>16</v>
      </c>
      <c r="I12" s="83"/>
      <c r="J12" s="84" t="s">
        <v>17</v>
      </c>
    </row>
    <row r="13" spans="1:10" ht="15.75">
      <c r="A13" s="75"/>
      <c r="B13" s="77"/>
      <c r="C13" s="80"/>
      <c r="D13" s="81"/>
      <c r="E13" s="67"/>
      <c r="F13" s="5">
        <v>0.3</v>
      </c>
      <c r="G13" s="5">
        <v>0.7</v>
      </c>
      <c r="H13" s="6" t="s">
        <v>18</v>
      </c>
      <c r="I13" s="6" t="s">
        <v>19</v>
      </c>
      <c r="J13" s="85"/>
    </row>
    <row r="14" spans="1:10" ht="15.75">
      <c r="A14" s="17">
        <v>1</v>
      </c>
      <c r="B14" s="17">
        <v>2</v>
      </c>
      <c r="C14" s="86">
        <v>3</v>
      </c>
      <c r="D14" s="86"/>
      <c r="E14" s="68"/>
      <c r="F14" s="17">
        <v>4</v>
      </c>
      <c r="G14" s="17">
        <v>5</v>
      </c>
      <c r="H14" s="17">
        <v>6</v>
      </c>
      <c r="I14" s="16">
        <v>7</v>
      </c>
      <c r="J14" s="6">
        <v>8</v>
      </c>
    </row>
    <row r="15" spans="1:10" ht="15.75">
      <c r="A15" s="18">
        <v>1</v>
      </c>
      <c r="B15" s="30" t="s">
        <v>370</v>
      </c>
      <c r="C15" s="35" t="s">
        <v>418</v>
      </c>
      <c r="D15" s="36" t="s">
        <v>419</v>
      </c>
      <c r="E15" s="19">
        <v>6</v>
      </c>
      <c r="F15" s="19">
        <f>E15+0.5</f>
        <v>6.5</v>
      </c>
      <c r="G15" s="19">
        <v>7</v>
      </c>
      <c r="H15" s="19">
        <f>F15*$F$13+G15*$G$13</f>
        <v>6.85</v>
      </c>
      <c r="I15" s="20" t="str">
        <f>IF(H15&lt;4,"F",IF(H15&lt;=4.9,"D",IF(H15&lt;=5.4,"D+",IF(H15&lt;=5.9,"C",IF(H15&lt;=6.9,"C+",IF(H15&lt;=7.9,"B",IF(H15&lt;=8.4,"B+","A")))))))</f>
        <v>C+</v>
      </c>
      <c r="J15" s="21"/>
    </row>
    <row r="16" spans="1:10" ht="15.75">
      <c r="A16" s="18">
        <v>2</v>
      </c>
      <c r="B16" s="30" t="s">
        <v>371</v>
      </c>
      <c r="C16" s="35" t="s">
        <v>420</v>
      </c>
      <c r="D16" s="36" t="s">
        <v>25</v>
      </c>
      <c r="E16" s="19">
        <v>6.5</v>
      </c>
      <c r="F16" s="19">
        <f t="shared" ref="F16:F62" si="0">E16+0.5</f>
        <v>7</v>
      </c>
      <c r="G16" s="19">
        <v>7</v>
      </c>
      <c r="H16" s="19">
        <f t="shared" ref="H16:H62" si="1">F16*$F$13+G16*$G$13</f>
        <v>7</v>
      </c>
      <c r="I16" s="20" t="str">
        <f t="shared" ref="I16:I62" si="2">IF(H16&lt;4,"F",IF(H16&lt;=4.9,"D",IF(H16&lt;=5.4,"D+",IF(H16&lt;=5.9,"C",IF(H16&lt;=6.9,"C+",IF(H16&lt;=7.9,"B",IF(H16&lt;=8.4,"B+","A")))))))</f>
        <v>B</v>
      </c>
      <c r="J16" s="21"/>
    </row>
    <row r="17" spans="1:10" ht="15.75">
      <c r="A17" s="18">
        <v>3</v>
      </c>
      <c r="B17" s="30" t="s">
        <v>372</v>
      </c>
      <c r="C17" s="35" t="s">
        <v>421</v>
      </c>
      <c r="D17" s="36" t="s">
        <v>26</v>
      </c>
      <c r="E17" s="19">
        <v>8</v>
      </c>
      <c r="F17" s="19">
        <f t="shared" si="0"/>
        <v>8.5</v>
      </c>
      <c r="G17" s="19">
        <v>8</v>
      </c>
      <c r="H17" s="19">
        <f t="shared" si="1"/>
        <v>8.1499999999999986</v>
      </c>
      <c r="I17" s="20" t="str">
        <f t="shared" si="2"/>
        <v>B+</v>
      </c>
      <c r="J17" s="21"/>
    </row>
    <row r="18" spans="1:10" ht="15.75">
      <c r="A18" s="18">
        <v>4</v>
      </c>
      <c r="B18" s="30" t="s">
        <v>373</v>
      </c>
      <c r="C18" s="35" t="s">
        <v>422</v>
      </c>
      <c r="D18" s="36" t="s">
        <v>48</v>
      </c>
      <c r="E18" s="19">
        <v>4.5</v>
      </c>
      <c r="F18" s="19">
        <f t="shared" si="0"/>
        <v>5</v>
      </c>
      <c r="G18" s="19">
        <v>6.5</v>
      </c>
      <c r="H18" s="19">
        <f t="shared" si="1"/>
        <v>6.05</v>
      </c>
      <c r="I18" s="20" t="str">
        <f t="shared" si="2"/>
        <v>C+</v>
      </c>
      <c r="J18" s="21"/>
    </row>
    <row r="19" spans="1:10" ht="15.75">
      <c r="A19" s="18">
        <v>5</v>
      </c>
      <c r="B19" s="30" t="s">
        <v>374</v>
      </c>
      <c r="C19" s="35" t="s">
        <v>423</v>
      </c>
      <c r="D19" s="36" t="s">
        <v>48</v>
      </c>
      <c r="E19" s="19">
        <v>5</v>
      </c>
      <c r="F19" s="19">
        <f t="shared" si="0"/>
        <v>5.5</v>
      </c>
      <c r="G19" s="19">
        <v>8</v>
      </c>
      <c r="H19" s="19">
        <f t="shared" si="1"/>
        <v>7.25</v>
      </c>
      <c r="I19" s="20" t="str">
        <f t="shared" si="2"/>
        <v>B</v>
      </c>
      <c r="J19" s="21"/>
    </row>
    <row r="20" spans="1:10" ht="15.75">
      <c r="A20" s="18">
        <v>6</v>
      </c>
      <c r="B20" s="30" t="s">
        <v>375</v>
      </c>
      <c r="C20" s="35" t="s">
        <v>424</v>
      </c>
      <c r="D20" s="36" t="s">
        <v>68</v>
      </c>
      <c r="E20" s="19">
        <v>6</v>
      </c>
      <c r="F20" s="19">
        <f t="shared" si="0"/>
        <v>6.5</v>
      </c>
      <c r="G20" s="19">
        <v>3</v>
      </c>
      <c r="H20" s="19">
        <f t="shared" si="1"/>
        <v>4.05</v>
      </c>
      <c r="I20" s="20" t="str">
        <f t="shared" si="2"/>
        <v>D</v>
      </c>
      <c r="J20" s="21"/>
    </row>
    <row r="21" spans="1:10" ht="15.75">
      <c r="A21" s="18">
        <v>7</v>
      </c>
      <c r="B21" s="30" t="s">
        <v>376</v>
      </c>
      <c r="C21" s="35" t="s">
        <v>425</v>
      </c>
      <c r="D21" s="36" t="s">
        <v>49</v>
      </c>
      <c r="E21" s="19">
        <v>7.5</v>
      </c>
      <c r="F21" s="19">
        <f t="shared" si="0"/>
        <v>8</v>
      </c>
      <c r="G21" s="19">
        <v>9</v>
      </c>
      <c r="H21" s="19">
        <f t="shared" si="1"/>
        <v>8.6999999999999993</v>
      </c>
      <c r="I21" s="20" t="str">
        <f t="shared" si="2"/>
        <v>A</v>
      </c>
      <c r="J21" s="21"/>
    </row>
    <row r="22" spans="1:10" ht="15.75">
      <c r="A22" s="18">
        <v>8</v>
      </c>
      <c r="B22" s="30" t="s">
        <v>377</v>
      </c>
      <c r="C22" s="35" t="s">
        <v>426</v>
      </c>
      <c r="D22" s="36" t="s">
        <v>49</v>
      </c>
      <c r="E22" s="19">
        <v>7.5</v>
      </c>
      <c r="F22" s="19">
        <f t="shared" si="0"/>
        <v>8</v>
      </c>
      <c r="G22" s="19">
        <v>8</v>
      </c>
      <c r="H22" s="19">
        <f t="shared" si="1"/>
        <v>8</v>
      </c>
      <c r="I22" s="20" t="str">
        <f t="shared" si="2"/>
        <v>B+</v>
      </c>
      <c r="J22" s="21"/>
    </row>
    <row r="23" spans="1:10" ht="15.75">
      <c r="A23" s="18">
        <v>9</v>
      </c>
      <c r="B23" s="30" t="s">
        <v>378</v>
      </c>
      <c r="C23" s="35" t="s">
        <v>427</v>
      </c>
      <c r="D23" s="36" t="s">
        <v>49</v>
      </c>
      <c r="E23" s="19">
        <v>6</v>
      </c>
      <c r="F23" s="19">
        <f t="shared" si="0"/>
        <v>6.5</v>
      </c>
      <c r="G23" s="19">
        <v>7</v>
      </c>
      <c r="H23" s="19">
        <f t="shared" si="1"/>
        <v>6.85</v>
      </c>
      <c r="I23" s="20" t="str">
        <f t="shared" si="2"/>
        <v>C+</v>
      </c>
      <c r="J23" s="21"/>
    </row>
    <row r="24" spans="1:10" ht="15.75">
      <c r="A24" s="18">
        <v>10</v>
      </c>
      <c r="B24" s="30" t="s">
        <v>379</v>
      </c>
      <c r="C24" s="35" t="s">
        <v>428</v>
      </c>
      <c r="D24" s="36" t="s">
        <v>69</v>
      </c>
      <c r="E24" s="19">
        <v>6.5</v>
      </c>
      <c r="F24" s="19">
        <f t="shared" si="0"/>
        <v>7</v>
      </c>
      <c r="G24" s="19">
        <v>7</v>
      </c>
      <c r="H24" s="19">
        <f t="shared" si="1"/>
        <v>7</v>
      </c>
      <c r="I24" s="20" t="str">
        <f t="shared" si="2"/>
        <v>B</v>
      </c>
      <c r="J24" s="21"/>
    </row>
    <row r="25" spans="1:10" ht="15.75">
      <c r="A25" s="18">
        <v>11</v>
      </c>
      <c r="B25" s="30" t="s">
        <v>380</v>
      </c>
      <c r="C25" s="35" t="s">
        <v>429</v>
      </c>
      <c r="D25" s="36" t="s">
        <v>430</v>
      </c>
      <c r="E25" s="19">
        <v>8</v>
      </c>
      <c r="F25" s="19">
        <f t="shared" si="0"/>
        <v>8.5</v>
      </c>
      <c r="G25" s="19">
        <v>8</v>
      </c>
      <c r="H25" s="19">
        <f t="shared" si="1"/>
        <v>8.1499999999999986</v>
      </c>
      <c r="I25" s="20" t="str">
        <f t="shared" si="2"/>
        <v>B+</v>
      </c>
      <c r="J25" s="21"/>
    </row>
    <row r="26" spans="1:10" ht="15.75">
      <c r="A26" s="18">
        <v>12</v>
      </c>
      <c r="B26" s="30" t="s">
        <v>381</v>
      </c>
      <c r="C26" s="35" t="s">
        <v>431</v>
      </c>
      <c r="D26" s="36" t="s">
        <v>143</v>
      </c>
      <c r="E26" s="19">
        <v>6</v>
      </c>
      <c r="F26" s="19">
        <f t="shared" si="0"/>
        <v>6.5</v>
      </c>
      <c r="G26" s="19">
        <v>7</v>
      </c>
      <c r="H26" s="19">
        <f t="shared" si="1"/>
        <v>6.85</v>
      </c>
      <c r="I26" s="20" t="str">
        <f t="shared" si="2"/>
        <v>C+</v>
      </c>
      <c r="J26" s="21"/>
    </row>
    <row r="27" spans="1:10" ht="15.75">
      <c r="A27" s="18">
        <v>13</v>
      </c>
      <c r="B27" s="30" t="s">
        <v>382</v>
      </c>
      <c r="C27" s="35" t="s">
        <v>432</v>
      </c>
      <c r="D27" s="36" t="s">
        <v>32</v>
      </c>
      <c r="E27" s="19">
        <v>3.5</v>
      </c>
      <c r="F27" s="19">
        <f t="shared" si="0"/>
        <v>4</v>
      </c>
      <c r="G27" s="19">
        <v>7</v>
      </c>
      <c r="H27" s="19">
        <f t="shared" si="1"/>
        <v>6.1</v>
      </c>
      <c r="I27" s="20" t="str">
        <f t="shared" si="2"/>
        <v>C+</v>
      </c>
      <c r="J27" s="21"/>
    </row>
    <row r="28" spans="1:10" ht="15.75">
      <c r="A28" s="18">
        <v>14</v>
      </c>
      <c r="B28" s="30" t="s">
        <v>383</v>
      </c>
      <c r="C28" s="35" t="s">
        <v>433</v>
      </c>
      <c r="D28" s="36" t="s">
        <v>91</v>
      </c>
      <c r="E28" s="19">
        <v>7.5</v>
      </c>
      <c r="F28" s="19">
        <f t="shared" si="0"/>
        <v>8</v>
      </c>
      <c r="G28" s="19">
        <v>7</v>
      </c>
      <c r="H28" s="19">
        <f t="shared" si="1"/>
        <v>7.2999999999999989</v>
      </c>
      <c r="I28" s="20" t="str">
        <f t="shared" si="2"/>
        <v>B</v>
      </c>
      <c r="J28" s="21"/>
    </row>
    <row r="29" spans="1:10" ht="15.75">
      <c r="A29" s="18">
        <v>15</v>
      </c>
      <c r="B29" s="30" t="s">
        <v>384</v>
      </c>
      <c r="C29" s="35" t="s">
        <v>434</v>
      </c>
      <c r="D29" s="36" t="s">
        <v>91</v>
      </c>
      <c r="E29" s="19">
        <v>5</v>
      </c>
      <c r="F29" s="19">
        <f t="shared" si="0"/>
        <v>5.5</v>
      </c>
      <c r="G29" s="19">
        <v>7</v>
      </c>
      <c r="H29" s="19">
        <f t="shared" si="1"/>
        <v>6.5499999999999989</v>
      </c>
      <c r="I29" s="20" t="str">
        <f t="shared" si="2"/>
        <v>C+</v>
      </c>
      <c r="J29" s="21"/>
    </row>
    <row r="30" spans="1:10" ht="15.75">
      <c r="A30" s="18">
        <v>16</v>
      </c>
      <c r="B30" s="30" t="s">
        <v>385</v>
      </c>
      <c r="C30" s="31" t="s">
        <v>435</v>
      </c>
      <c r="D30" s="32" t="s">
        <v>152</v>
      </c>
      <c r="E30" s="19">
        <v>6</v>
      </c>
      <c r="F30" s="19">
        <f t="shared" si="0"/>
        <v>6.5</v>
      </c>
      <c r="G30" s="19">
        <v>7.5</v>
      </c>
      <c r="H30" s="19">
        <f t="shared" si="1"/>
        <v>7.2</v>
      </c>
      <c r="I30" s="20" t="str">
        <f t="shared" si="2"/>
        <v>B</v>
      </c>
      <c r="J30" s="21"/>
    </row>
    <row r="31" spans="1:10" ht="15.75">
      <c r="A31" s="18">
        <v>17</v>
      </c>
      <c r="B31" s="30" t="s">
        <v>386</v>
      </c>
      <c r="C31" s="31" t="s">
        <v>109</v>
      </c>
      <c r="D31" s="32" t="s">
        <v>115</v>
      </c>
      <c r="E31" s="19">
        <v>8</v>
      </c>
      <c r="F31" s="19">
        <f t="shared" si="0"/>
        <v>8.5</v>
      </c>
      <c r="G31" s="19">
        <v>8</v>
      </c>
      <c r="H31" s="19">
        <f t="shared" si="1"/>
        <v>8.1499999999999986</v>
      </c>
      <c r="I31" s="20" t="str">
        <f t="shared" si="2"/>
        <v>B+</v>
      </c>
      <c r="J31" s="21"/>
    </row>
    <row r="32" spans="1:10" ht="15.75">
      <c r="A32" s="18">
        <v>18</v>
      </c>
      <c r="B32" s="30" t="s">
        <v>387</v>
      </c>
      <c r="C32" s="35" t="s">
        <v>436</v>
      </c>
      <c r="D32" s="36" t="s">
        <v>33</v>
      </c>
      <c r="E32" s="19">
        <v>6</v>
      </c>
      <c r="F32" s="19">
        <f t="shared" si="0"/>
        <v>6.5</v>
      </c>
      <c r="G32" s="19">
        <v>7</v>
      </c>
      <c r="H32" s="19">
        <f t="shared" si="1"/>
        <v>6.85</v>
      </c>
      <c r="I32" s="20" t="str">
        <f t="shared" si="2"/>
        <v>C+</v>
      </c>
      <c r="J32" s="21"/>
    </row>
    <row r="33" spans="1:10" ht="15.75">
      <c r="A33" s="18">
        <v>19</v>
      </c>
      <c r="B33" s="30" t="s">
        <v>388</v>
      </c>
      <c r="C33" s="35" t="s">
        <v>437</v>
      </c>
      <c r="D33" s="36" t="s">
        <v>438</v>
      </c>
      <c r="E33" s="19">
        <v>6</v>
      </c>
      <c r="F33" s="19">
        <f t="shared" si="0"/>
        <v>6.5</v>
      </c>
      <c r="G33" s="19">
        <v>7</v>
      </c>
      <c r="H33" s="19">
        <f t="shared" si="1"/>
        <v>6.85</v>
      </c>
      <c r="I33" s="20" t="str">
        <f t="shared" si="2"/>
        <v>C+</v>
      </c>
      <c r="J33" s="21"/>
    </row>
    <row r="34" spans="1:10" ht="15.75">
      <c r="A34" s="18">
        <v>20</v>
      </c>
      <c r="B34" s="30" t="s">
        <v>389</v>
      </c>
      <c r="C34" s="35" t="s">
        <v>439</v>
      </c>
      <c r="D34" s="36" t="s">
        <v>52</v>
      </c>
      <c r="E34" s="19">
        <v>6</v>
      </c>
      <c r="F34" s="19">
        <f t="shared" si="0"/>
        <v>6.5</v>
      </c>
      <c r="G34" s="19">
        <v>8</v>
      </c>
      <c r="H34" s="19">
        <f t="shared" si="1"/>
        <v>7.55</v>
      </c>
      <c r="I34" s="20" t="str">
        <f t="shared" si="2"/>
        <v>B</v>
      </c>
      <c r="J34" s="21"/>
    </row>
    <row r="35" spans="1:10" ht="15.75">
      <c r="A35" s="18">
        <v>21</v>
      </c>
      <c r="B35" s="30" t="s">
        <v>390</v>
      </c>
      <c r="C35" s="35" t="s">
        <v>440</v>
      </c>
      <c r="D35" s="36" t="s">
        <v>52</v>
      </c>
      <c r="E35" s="19">
        <v>6.5</v>
      </c>
      <c r="F35" s="19">
        <f t="shared" si="0"/>
        <v>7</v>
      </c>
      <c r="G35" s="19">
        <v>7</v>
      </c>
      <c r="H35" s="19">
        <f t="shared" si="1"/>
        <v>7</v>
      </c>
      <c r="I35" s="20" t="str">
        <f t="shared" si="2"/>
        <v>B</v>
      </c>
      <c r="J35" s="21"/>
    </row>
    <row r="36" spans="1:10" ht="15.75">
      <c r="A36" s="18">
        <v>22</v>
      </c>
      <c r="B36" s="30" t="s">
        <v>391</v>
      </c>
      <c r="C36" s="35" t="s">
        <v>441</v>
      </c>
      <c r="D36" s="36" t="s">
        <v>171</v>
      </c>
      <c r="E36" s="19">
        <v>5.5</v>
      </c>
      <c r="F36" s="19">
        <f t="shared" si="0"/>
        <v>6</v>
      </c>
      <c r="G36" s="19">
        <v>6</v>
      </c>
      <c r="H36" s="19">
        <f t="shared" si="1"/>
        <v>5.9999999999999991</v>
      </c>
      <c r="I36" s="20" t="str">
        <f t="shared" si="2"/>
        <v>C+</v>
      </c>
      <c r="J36" s="21"/>
    </row>
    <row r="37" spans="1:10" ht="15.75">
      <c r="A37" s="18">
        <v>23</v>
      </c>
      <c r="B37" s="30" t="s">
        <v>392</v>
      </c>
      <c r="C37" s="35" t="s">
        <v>442</v>
      </c>
      <c r="D37" s="36" t="s">
        <v>171</v>
      </c>
      <c r="E37" s="19">
        <v>6</v>
      </c>
      <c r="F37" s="19">
        <f t="shared" si="0"/>
        <v>6.5</v>
      </c>
      <c r="G37" s="19">
        <v>7</v>
      </c>
      <c r="H37" s="19">
        <f t="shared" si="1"/>
        <v>6.85</v>
      </c>
      <c r="I37" s="20" t="str">
        <f t="shared" si="2"/>
        <v>C+</v>
      </c>
      <c r="J37" s="21"/>
    </row>
    <row r="38" spans="1:10" ht="15.75">
      <c r="A38" s="18">
        <v>24</v>
      </c>
      <c r="B38" s="30" t="s">
        <v>393</v>
      </c>
      <c r="C38" s="35" t="s">
        <v>443</v>
      </c>
      <c r="D38" s="36" t="s">
        <v>54</v>
      </c>
      <c r="E38" s="19">
        <v>6</v>
      </c>
      <c r="F38" s="19">
        <f t="shared" si="0"/>
        <v>6.5</v>
      </c>
      <c r="G38" s="19">
        <v>8</v>
      </c>
      <c r="H38" s="19">
        <f t="shared" si="1"/>
        <v>7.55</v>
      </c>
      <c r="I38" s="20" t="str">
        <f t="shared" si="2"/>
        <v>B</v>
      </c>
      <c r="J38" s="21"/>
    </row>
    <row r="39" spans="1:10" ht="15.75">
      <c r="A39" s="18">
        <v>25</v>
      </c>
      <c r="B39" s="30" t="s">
        <v>394</v>
      </c>
      <c r="C39" s="35" t="s">
        <v>444</v>
      </c>
      <c r="D39" s="36" t="s">
        <v>445</v>
      </c>
      <c r="E39" s="19">
        <v>5.5</v>
      </c>
      <c r="F39" s="19">
        <f t="shared" si="0"/>
        <v>6</v>
      </c>
      <c r="G39" s="19">
        <v>6</v>
      </c>
      <c r="H39" s="19">
        <f t="shared" si="1"/>
        <v>5.9999999999999991</v>
      </c>
      <c r="I39" s="20" t="str">
        <f t="shared" si="2"/>
        <v>C+</v>
      </c>
      <c r="J39" s="21"/>
    </row>
    <row r="40" spans="1:10" ht="15.75">
      <c r="A40" s="18">
        <v>26</v>
      </c>
      <c r="B40" s="30" t="s">
        <v>395</v>
      </c>
      <c r="C40" s="31" t="s">
        <v>446</v>
      </c>
      <c r="D40" s="32" t="s">
        <v>72</v>
      </c>
      <c r="E40" s="19">
        <v>0</v>
      </c>
      <c r="F40" s="19">
        <v>0</v>
      </c>
      <c r="G40" s="19">
        <v>0</v>
      </c>
      <c r="H40" s="19">
        <f t="shared" si="1"/>
        <v>0</v>
      </c>
      <c r="I40" s="20" t="str">
        <f t="shared" si="2"/>
        <v>F</v>
      </c>
      <c r="J40" s="21"/>
    </row>
    <row r="41" spans="1:10" ht="15.75">
      <c r="A41" s="18">
        <v>27</v>
      </c>
      <c r="B41" s="30" t="s">
        <v>396</v>
      </c>
      <c r="C41" s="31" t="s">
        <v>447</v>
      </c>
      <c r="D41" s="32" t="s">
        <v>72</v>
      </c>
      <c r="E41" s="19">
        <v>6.5</v>
      </c>
      <c r="F41" s="19">
        <f t="shared" si="0"/>
        <v>7</v>
      </c>
      <c r="G41" s="19">
        <v>8</v>
      </c>
      <c r="H41" s="19">
        <f t="shared" si="1"/>
        <v>7.6999999999999993</v>
      </c>
      <c r="I41" s="20" t="str">
        <f t="shared" si="2"/>
        <v>B</v>
      </c>
      <c r="J41" s="21"/>
    </row>
    <row r="42" spans="1:10" ht="15.75">
      <c r="A42" s="18">
        <v>28</v>
      </c>
      <c r="B42" s="30" t="s">
        <v>397</v>
      </c>
      <c r="C42" s="35" t="s">
        <v>448</v>
      </c>
      <c r="D42" s="36" t="s">
        <v>72</v>
      </c>
      <c r="E42" s="19">
        <v>8.5</v>
      </c>
      <c r="F42" s="19">
        <f t="shared" si="0"/>
        <v>9</v>
      </c>
      <c r="G42" s="19">
        <v>8</v>
      </c>
      <c r="H42" s="19">
        <f t="shared" si="1"/>
        <v>8.2999999999999989</v>
      </c>
      <c r="I42" s="20" t="str">
        <f t="shared" si="2"/>
        <v>B+</v>
      </c>
      <c r="J42" s="21"/>
    </row>
    <row r="43" spans="1:10" ht="15.75">
      <c r="A43" s="18">
        <v>29</v>
      </c>
      <c r="B43" s="30" t="s">
        <v>398</v>
      </c>
      <c r="C43" s="35" t="s">
        <v>449</v>
      </c>
      <c r="D43" s="36" t="s">
        <v>88</v>
      </c>
      <c r="E43" s="19">
        <v>4.5</v>
      </c>
      <c r="F43" s="19">
        <f t="shared" si="0"/>
        <v>5</v>
      </c>
      <c r="G43" s="19">
        <v>8</v>
      </c>
      <c r="H43" s="19">
        <f t="shared" si="1"/>
        <v>7.1</v>
      </c>
      <c r="I43" s="20" t="str">
        <f t="shared" si="2"/>
        <v>B</v>
      </c>
      <c r="J43" s="21"/>
    </row>
    <row r="44" spans="1:10" ht="15.75">
      <c r="A44" s="18">
        <v>30</v>
      </c>
      <c r="B44" s="30" t="s">
        <v>399</v>
      </c>
      <c r="C44" s="35" t="s">
        <v>357</v>
      </c>
      <c r="D44" s="36" t="s">
        <v>450</v>
      </c>
      <c r="E44" s="19">
        <v>4.5</v>
      </c>
      <c r="F44" s="19">
        <f t="shared" si="0"/>
        <v>5</v>
      </c>
      <c r="G44" s="19">
        <v>6</v>
      </c>
      <c r="H44" s="19">
        <f t="shared" si="1"/>
        <v>5.6999999999999993</v>
      </c>
      <c r="I44" s="20" t="str">
        <f t="shared" si="2"/>
        <v>C</v>
      </c>
      <c r="J44" s="21"/>
    </row>
    <row r="45" spans="1:10" ht="15.75">
      <c r="A45" s="18">
        <v>31</v>
      </c>
      <c r="B45" s="30" t="s">
        <v>400</v>
      </c>
      <c r="C45" s="35" t="s">
        <v>451</v>
      </c>
      <c r="D45" s="36" t="s">
        <v>452</v>
      </c>
      <c r="E45" s="19">
        <v>6</v>
      </c>
      <c r="F45" s="19">
        <f t="shared" si="0"/>
        <v>6.5</v>
      </c>
      <c r="G45" s="19">
        <v>7</v>
      </c>
      <c r="H45" s="19">
        <f t="shared" si="1"/>
        <v>6.85</v>
      </c>
      <c r="I45" s="20" t="str">
        <f t="shared" si="2"/>
        <v>C+</v>
      </c>
      <c r="J45" s="21"/>
    </row>
    <row r="46" spans="1:10" ht="15.75">
      <c r="A46" s="18">
        <v>32</v>
      </c>
      <c r="B46" s="30" t="s">
        <v>401</v>
      </c>
      <c r="C46" s="35" t="s">
        <v>453</v>
      </c>
      <c r="D46" s="36" t="s">
        <v>42</v>
      </c>
      <c r="E46" s="19">
        <v>8.5</v>
      </c>
      <c r="F46" s="19">
        <f t="shared" si="0"/>
        <v>9</v>
      </c>
      <c r="G46" s="19">
        <v>7</v>
      </c>
      <c r="H46" s="19">
        <f t="shared" si="1"/>
        <v>7.6</v>
      </c>
      <c r="I46" s="20" t="str">
        <f t="shared" si="2"/>
        <v>B</v>
      </c>
      <c r="J46" s="21"/>
    </row>
    <row r="47" spans="1:10" ht="15.75">
      <c r="A47" s="18">
        <v>33</v>
      </c>
      <c r="B47" s="30" t="s">
        <v>402</v>
      </c>
      <c r="C47" s="35" t="s">
        <v>454</v>
      </c>
      <c r="D47" s="36" t="s">
        <v>42</v>
      </c>
      <c r="E47" s="19">
        <v>6</v>
      </c>
      <c r="F47" s="19">
        <f t="shared" si="0"/>
        <v>6.5</v>
      </c>
      <c r="G47" s="19">
        <v>7</v>
      </c>
      <c r="H47" s="19">
        <f t="shared" si="1"/>
        <v>6.85</v>
      </c>
      <c r="I47" s="20" t="str">
        <f t="shared" si="2"/>
        <v>C+</v>
      </c>
      <c r="J47" s="21"/>
    </row>
    <row r="48" spans="1:10" ht="15.75">
      <c r="A48" s="18">
        <v>34</v>
      </c>
      <c r="B48" s="30" t="s">
        <v>403</v>
      </c>
      <c r="C48" s="35" t="s">
        <v>455</v>
      </c>
      <c r="D48" s="36" t="s">
        <v>42</v>
      </c>
      <c r="E48" s="19">
        <v>5</v>
      </c>
      <c r="F48" s="19">
        <f t="shared" si="0"/>
        <v>5.5</v>
      </c>
      <c r="G48" s="19">
        <v>7</v>
      </c>
      <c r="H48" s="19">
        <f t="shared" si="1"/>
        <v>6.5499999999999989</v>
      </c>
      <c r="I48" s="20" t="str">
        <f t="shared" si="2"/>
        <v>C+</v>
      </c>
      <c r="J48" s="21"/>
    </row>
    <row r="49" spans="1:10" ht="15.75">
      <c r="A49" s="18">
        <v>35</v>
      </c>
      <c r="B49" s="30" t="s">
        <v>404</v>
      </c>
      <c r="C49" s="35" t="s">
        <v>456</v>
      </c>
      <c r="D49" s="36" t="s">
        <v>42</v>
      </c>
      <c r="E49" s="19">
        <v>7.5</v>
      </c>
      <c r="F49" s="19">
        <f t="shared" si="0"/>
        <v>8</v>
      </c>
      <c r="G49" s="19">
        <v>7</v>
      </c>
      <c r="H49" s="19">
        <f t="shared" si="1"/>
        <v>7.2999999999999989</v>
      </c>
      <c r="I49" s="20" t="str">
        <f t="shared" si="2"/>
        <v>B</v>
      </c>
      <c r="J49" s="21"/>
    </row>
    <row r="50" spans="1:10" ht="15.75">
      <c r="A50" s="18">
        <v>36</v>
      </c>
      <c r="B50" s="30" t="s">
        <v>405</v>
      </c>
      <c r="C50" s="35" t="s">
        <v>457</v>
      </c>
      <c r="D50" s="36" t="s">
        <v>458</v>
      </c>
      <c r="E50" s="19">
        <v>5.5</v>
      </c>
      <c r="F50" s="19">
        <f t="shared" si="0"/>
        <v>6</v>
      </c>
      <c r="G50" s="19">
        <v>8</v>
      </c>
      <c r="H50" s="19">
        <f t="shared" si="1"/>
        <v>7.3999999999999995</v>
      </c>
      <c r="I50" s="20" t="str">
        <f t="shared" si="2"/>
        <v>B</v>
      </c>
      <c r="J50" s="21"/>
    </row>
    <row r="51" spans="1:10" ht="15.75">
      <c r="A51" s="18">
        <v>37</v>
      </c>
      <c r="B51" s="30" t="s">
        <v>406</v>
      </c>
      <c r="C51" s="35" t="s">
        <v>459</v>
      </c>
      <c r="D51" s="36" t="s">
        <v>460</v>
      </c>
      <c r="E51" s="19">
        <v>5</v>
      </c>
      <c r="F51" s="19">
        <f t="shared" si="0"/>
        <v>5.5</v>
      </c>
      <c r="G51" s="19">
        <v>5</v>
      </c>
      <c r="H51" s="19">
        <f t="shared" si="1"/>
        <v>5.15</v>
      </c>
      <c r="I51" s="20" t="str">
        <f t="shared" si="2"/>
        <v>D+</v>
      </c>
      <c r="J51" s="21"/>
    </row>
    <row r="52" spans="1:10" ht="15.75">
      <c r="A52" s="18">
        <v>38</v>
      </c>
      <c r="B52" s="30" t="s">
        <v>407</v>
      </c>
      <c r="C52" s="35" t="s">
        <v>461</v>
      </c>
      <c r="D52" s="36" t="s">
        <v>460</v>
      </c>
      <c r="E52" s="19">
        <v>7</v>
      </c>
      <c r="F52" s="19">
        <f t="shared" si="0"/>
        <v>7.5</v>
      </c>
      <c r="G52" s="19">
        <v>8</v>
      </c>
      <c r="H52" s="19">
        <f t="shared" si="1"/>
        <v>7.85</v>
      </c>
      <c r="I52" s="20" t="str">
        <f t="shared" si="2"/>
        <v>B</v>
      </c>
      <c r="J52" s="21"/>
    </row>
    <row r="53" spans="1:10" ht="15.75">
      <c r="A53" s="18">
        <v>39</v>
      </c>
      <c r="B53" s="30" t="s">
        <v>408</v>
      </c>
      <c r="C53" s="35" t="s">
        <v>439</v>
      </c>
      <c r="D53" s="36" t="s">
        <v>112</v>
      </c>
      <c r="E53" s="19">
        <v>5.5</v>
      </c>
      <c r="F53" s="19">
        <f t="shared" si="0"/>
        <v>6</v>
      </c>
      <c r="G53" s="19">
        <v>6.5</v>
      </c>
      <c r="H53" s="19">
        <f t="shared" si="1"/>
        <v>6.35</v>
      </c>
      <c r="I53" s="20" t="str">
        <f t="shared" si="2"/>
        <v>C+</v>
      </c>
      <c r="J53" s="21"/>
    </row>
    <row r="54" spans="1:10" ht="15.75">
      <c r="A54" s="18">
        <v>40</v>
      </c>
      <c r="B54" s="30" t="s">
        <v>409</v>
      </c>
      <c r="C54" s="35" t="s">
        <v>462</v>
      </c>
      <c r="D54" s="36" t="s">
        <v>192</v>
      </c>
      <c r="E54" s="19">
        <v>5.5</v>
      </c>
      <c r="F54" s="19">
        <f t="shared" si="0"/>
        <v>6</v>
      </c>
      <c r="G54" s="19">
        <v>9</v>
      </c>
      <c r="H54" s="19">
        <f t="shared" si="1"/>
        <v>8.1</v>
      </c>
      <c r="I54" s="20" t="str">
        <f t="shared" si="2"/>
        <v>B+</v>
      </c>
      <c r="J54" s="21"/>
    </row>
    <row r="55" spans="1:10" ht="15.75">
      <c r="A55" s="18">
        <v>41</v>
      </c>
      <c r="B55" s="30" t="s">
        <v>410</v>
      </c>
      <c r="C55" s="31" t="s">
        <v>463</v>
      </c>
      <c r="D55" s="32" t="s">
        <v>464</v>
      </c>
      <c r="E55" s="19">
        <v>6.5</v>
      </c>
      <c r="F55" s="19">
        <f t="shared" si="0"/>
        <v>7</v>
      </c>
      <c r="G55" s="19">
        <v>9</v>
      </c>
      <c r="H55" s="19">
        <f t="shared" si="1"/>
        <v>8.4</v>
      </c>
      <c r="I55" s="20" t="str">
        <f t="shared" si="2"/>
        <v>B+</v>
      </c>
      <c r="J55" s="21"/>
    </row>
    <row r="56" spans="1:10" ht="15.75">
      <c r="A56" s="18">
        <v>42</v>
      </c>
      <c r="B56" s="30" t="s">
        <v>411</v>
      </c>
      <c r="C56" s="35" t="s">
        <v>465</v>
      </c>
      <c r="D56" s="36" t="s">
        <v>62</v>
      </c>
      <c r="E56" s="19">
        <v>7.5</v>
      </c>
      <c r="F56" s="19">
        <f t="shared" si="0"/>
        <v>8</v>
      </c>
      <c r="G56" s="19">
        <v>7</v>
      </c>
      <c r="H56" s="19">
        <f t="shared" si="1"/>
        <v>7.2999999999999989</v>
      </c>
      <c r="I56" s="20" t="str">
        <f t="shared" si="2"/>
        <v>B</v>
      </c>
      <c r="J56" s="21"/>
    </row>
    <row r="57" spans="1:10" ht="15.75">
      <c r="A57" s="18">
        <v>43</v>
      </c>
      <c r="B57" s="30" t="s">
        <v>412</v>
      </c>
      <c r="C57" s="35" t="s">
        <v>61</v>
      </c>
      <c r="D57" s="36" t="s">
        <v>62</v>
      </c>
      <c r="E57" s="19">
        <v>6</v>
      </c>
      <c r="F57" s="19">
        <f t="shared" si="0"/>
        <v>6.5</v>
      </c>
      <c r="G57" s="19">
        <v>3</v>
      </c>
      <c r="H57" s="19">
        <f t="shared" si="1"/>
        <v>4.05</v>
      </c>
      <c r="I57" s="20" t="str">
        <f t="shared" si="2"/>
        <v>D</v>
      </c>
      <c r="J57" s="21"/>
    </row>
    <row r="58" spans="1:10" ht="15.75">
      <c r="A58" s="18">
        <v>44</v>
      </c>
      <c r="B58" s="30" t="s">
        <v>413</v>
      </c>
      <c r="C58" s="35" t="s">
        <v>466</v>
      </c>
      <c r="D58" s="36" t="s">
        <v>62</v>
      </c>
      <c r="E58" s="19">
        <v>7</v>
      </c>
      <c r="F58" s="19">
        <f t="shared" si="0"/>
        <v>7.5</v>
      </c>
      <c r="G58" s="19">
        <v>6</v>
      </c>
      <c r="H58" s="19">
        <f t="shared" si="1"/>
        <v>6.4499999999999993</v>
      </c>
      <c r="I58" s="20" t="str">
        <f t="shared" si="2"/>
        <v>C+</v>
      </c>
      <c r="J58" s="21"/>
    </row>
    <row r="59" spans="1:10" ht="15.75">
      <c r="A59" s="18">
        <v>45</v>
      </c>
      <c r="B59" s="30" t="s">
        <v>414</v>
      </c>
      <c r="C59" s="35" t="s">
        <v>275</v>
      </c>
      <c r="D59" s="36" t="s">
        <v>86</v>
      </c>
      <c r="E59" s="19">
        <v>6</v>
      </c>
      <c r="F59" s="19">
        <f t="shared" si="0"/>
        <v>6.5</v>
      </c>
      <c r="G59" s="19">
        <v>0</v>
      </c>
      <c r="H59" s="19">
        <f t="shared" si="1"/>
        <v>1.95</v>
      </c>
      <c r="I59" s="20" t="str">
        <f t="shared" si="2"/>
        <v>F</v>
      </c>
      <c r="J59" s="21"/>
    </row>
    <row r="60" spans="1:10" ht="15.75">
      <c r="A60" s="18">
        <v>46</v>
      </c>
      <c r="B60" s="30" t="s">
        <v>415</v>
      </c>
      <c r="C60" s="35" t="s">
        <v>467</v>
      </c>
      <c r="D60" s="36" t="s">
        <v>468</v>
      </c>
      <c r="E60" s="19">
        <v>6.5</v>
      </c>
      <c r="F60" s="19">
        <f t="shared" si="0"/>
        <v>7</v>
      </c>
      <c r="G60" s="19">
        <v>6.5</v>
      </c>
      <c r="H60" s="19">
        <f t="shared" si="1"/>
        <v>6.65</v>
      </c>
      <c r="I60" s="20" t="str">
        <f t="shared" si="2"/>
        <v>C+</v>
      </c>
      <c r="J60" s="21"/>
    </row>
    <row r="61" spans="1:10" ht="15.75">
      <c r="A61" s="18">
        <v>47</v>
      </c>
      <c r="B61" s="30" t="s">
        <v>416</v>
      </c>
      <c r="C61" s="35" t="s">
        <v>469</v>
      </c>
      <c r="D61" s="36" t="s">
        <v>470</v>
      </c>
      <c r="E61" s="19">
        <v>6</v>
      </c>
      <c r="F61" s="19">
        <f t="shared" si="0"/>
        <v>6.5</v>
      </c>
      <c r="G61" s="19">
        <v>6</v>
      </c>
      <c r="H61" s="19">
        <f t="shared" si="1"/>
        <v>6.1499999999999995</v>
      </c>
      <c r="I61" s="20" t="str">
        <f t="shared" si="2"/>
        <v>C+</v>
      </c>
      <c r="J61" s="21"/>
    </row>
    <row r="62" spans="1:10" ht="15.75">
      <c r="A62" s="18">
        <v>48</v>
      </c>
      <c r="B62" s="30" t="s">
        <v>417</v>
      </c>
      <c r="C62" s="35" t="s">
        <v>471</v>
      </c>
      <c r="D62" s="36" t="s">
        <v>97</v>
      </c>
      <c r="E62" s="19">
        <v>6</v>
      </c>
      <c r="F62" s="19">
        <f t="shared" si="0"/>
        <v>6.5</v>
      </c>
      <c r="G62" s="19">
        <v>6.5</v>
      </c>
      <c r="H62" s="19">
        <f t="shared" si="1"/>
        <v>6.5</v>
      </c>
      <c r="I62" s="20" t="str">
        <f t="shared" si="2"/>
        <v>C+</v>
      </c>
      <c r="J62" s="21"/>
    </row>
    <row r="63" spans="1:10" ht="15.7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.75">
      <c r="A64" s="7" t="str">
        <f>"Cộng danh sách gồm "</f>
        <v xml:space="preserve">Cộng danh sách gồm </v>
      </c>
      <c r="B64" s="7"/>
      <c r="C64" s="7"/>
      <c r="D64" s="8">
        <f>COUNTA(I15:I62)</f>
        <v>48</v>
      </c>
      <c r="E64" s="8"/>
      <c r="F64" s="9">
        <v>1</v>
      </c>
      <c r="G64" s="10"/>
      <c r="H64" s="1"/>
      <c r="I64" s="1"/>
      <c r="J64" s="1"/>
    </row>
    <row r="65" spans="1:10" ht="15.75">
      <c r="A65" s="87" t="s">
        <v>20</v>
      </c>
      <c r="B65" s="87"/>
      <c r="C65" s="87"/>
      <c r="D65" s="11">
        <f>COUNTIF(H15:H62,"&gt;=5")</f>
        <v>44</v>
      </c>
      <c r="E65" s="69"/>
      <c r="F65" s="12">
        <f>D65/D64</f>
        <v>0.91666666666666663</v>
      </c>
      <c r="G65" s="13"/>
      <c r="H65" s="1"/>
      <c r="I65" s="1"/>
      <c r="J65" s="1"/>
    </row>
    <row r="66" spans="1:10" ht="15.75">
      <c r="A66" s="87" t="s">
        <v>21</v>
      </c>
      <c r="B66" s="87"/>
      <c r="C66" s="87"/>
      <c r="D66" s="11"/>
      <c r="E66" s="69"/>
      <c r="F66" s="12">
        <f>D66/D64</f>
        <v>0</v>
      </c>
      <c r="G66" s="13"/>
      <c r="H66" s="1"/>
      <c r="I66" s="1"/>
      <c r="J66" s="1"/>
    </row>
    <row r="67" spans="1:10" ht="15.75">
      <c r="A67" s="14"/>
      <c r="B67" s="14"/>
      <c r="C67" s="3"/>
      <c r="D67" s="14"/>
      <c r="E67" s="14"/>
      <c r="F67" s="2"/>
      <c r="G67" s="1"/>
      <c r="H67" s="1"/>
      <c r="I67" s="1"/>
      <c r="J67" s="1"/>
    </row>
    <row r="68" spans="1:10" ht="15.75">
      <c r="A68" s="1"/>
      <c r="B68" s="1"/>
      <c r="C68" s="1"/>
      <c r="D68" s="1"/>
      <c r="E68" s="1"/>
      <c r="F68" s="88" t="str">
        <f ca="1">"TP. Hồ Chí Minh, ngày "&amp;  DAY(NOW())&amp;" tháng " &amp;MONTH(NOW())&amp;" năm "&amp;YEAR(NOW())</f>
        <v>TP. Hồ Chí Minh, ngày 7 tháng 1 năm 2019</v>
      </c>
      <c r="G68" s="88"/>
      <c r="H68" s="88"/>
      <c r="I68" s="88"/>
      <c r="J68" s="88"/>
    </row>
    <row r="69" spans="1:10" ht="15.75">
      <c r="A69" s="72" t="s">
        <v>98</v>
      </c>
      <c r="B69" s="72"/>
      <c r="C69" s="72"/>
      <c r="D69" s="1"/>
      <c r="E69" s="1"/>
      <c r="F69" s="72" t="s">
        <v>22</v>
      </c>
      <c r="G69" s="72"/>
      <c r="H69" s="72"/>
      <c r="I69" s="72"/>
      <c r="J69" s="72"/>
    </row>
    <row r="70" spans="1:10" ht="15.75">
      <c r="A70" s="1"/>
      <c r="B70" s="1"/>
      <c r="C70" s="1"/>
      <c r="D70" s="1"/>
      <c r="E70" s="1"/>
      <c r="F70" s="1"/>
      <c r="G70" s="1"/>
      <c r="H70" s="1"/>
      <c r="I70" s="1"/>
      <c r="J70" s="1"/>
    </row>
    <row r="72" spans="1:10" ht="15.75">
      <c r="A72" s="71"/>
      <c r="B72" s="71"/>
      <c r="C72" s="71"/>
      <c r="G72" s="71" t="s">
        <v>1252</v>
      </c>
      <c r="H72" s="71"/>
      <c r="I72" s="71"/>
    </row>
  </sheetData>
  <protectedRanges>
    <protectedRange sqref="A70:E70" name="Range5"/>
    <protectedRange sqref="J15:J62" name="Range4"/>
    <protectedRange sqref="E15:G62" name="Range3"/>
    <protectedRange sqref="A4" name="Range1"/>
    <protectedRange sqref="F13:G13" name="Range6"/>
    <protectedRange sqref="C8:C9 H8:H9" name="Range2_1"/>
    <protectedRange sqref="F70:J70" name="Range5_1_1"/>
    <protectedRange sqref="B15:D62" name="Range3_1_1"/>
    <protectedRange sqref="C10" name="Range2_1_1"/>
  </protectedRanges>
  <mergeCells count="26">
    <mergeCell ref="A4:D4"/>
    <mergeCell ref="A1:D1"/>
    <mergeCell ref="F1:J1"/>
    <mergeCell ref="A2:D2"/>
    <mergeCell ref="F2:J2"/>
    <mergeCell ref="A3:D3"/>
    <mergeCell ref="A6:J6"/>
    <mergeCell ref="F8:G8"/>
    <mergeCell ref="A9:B9"/>
    <mergeCell ref="C9:D9"/>
    <mergeCell ref="F9:G9"/>
    <mergeCell ref="G72:I72"/>
    <mergeCell ref="A69:C69"/>
    <mergeCell ref="F69:J69"/>
    <mergeCell ref="A10:B10"/>
    <mergeCell ref="C10:D10"/>
    <mergeCell ref="A12:A13"/>
    <mergeCell ref="B12:B13"/>
    <mergeCell ref="C12:D13"/>
    <mergeCell ref="H12:I12"/>
    <mergeCell ref="J12:J13"/>
    <mergeCell ref="C14:D14"/>
    <mergeCell ref="A65:C65"/>
    <mergeCell ref="A66:C66"/>
    <mergeCell ref="F68:J68"/>
    <mergeCell ref="A72:C72"/>
  </mergeCells>
  <conditionalFormatting sqref="I15:I62">
    <cfRule type="cellIs" dxfId="15" priority="2" stopIfTrue="1" operator="equal">
      <formula>"F"</formula>
    </cfRule>
  </conditionalFormatting>
  <conditionalFormatting sqref="H15:H62">
    <cfRule type="expression" dxfId="14" priority="1" stopIfTrue="1">
      <formula>MAX(#REF!)&lt;4</formula>
    </cfRule>
  </conditionalFormatting>
  <pageMargins left="0.39" right="5.2083333333333336E-2" top="0.75" bottom="0.14583333333333334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9"/>
  <sheetViews>
    <sheetView topLeftCell="A56" workbookViewId="0">
      <selection activeCell="G48" sqref="G48"/>
    </sheetView>
  </sheetViews>
  <sheetFormatPr defaultRowHeight="15"/>
  <cols>
    <col min="1" max="1" width="4.28515625" customWidth="1"/>
    <col min="2" max="2" width="11.140625" customWidth="1"/>
    <col min="3" max="3" width="26" customWidth="1"/>
    <col min="4" max="4" width="10.85546875" customWidth="1"/>
    <col min="5" max="5" width="10.85546875" hidden="1" customWidth="1"/>
    <col min="10" max="10" width="9.85546875" customWidth="1"/>
  </cols>
  <sheetData>
    <row r="1" spans="1:10" ht="15.75">
      <c r="A1" s="72" t="s">
        <v>0</v>
      </c>
      <c r="B1" s="72"/>
      <c r="C1" s="72"/>
      <c r="D1" s="72"/>
      <c r="E1" s="64"/>
      <c r="F1" s="72" t="s">
        <v>1</v>
      </c>
      <c r="G1" s="72"/>
      <c r="H1" s="72"/>
      <c r="I1" s="72"/>
      <c r="J1" s="72"/>
    </row>
    <row r="2" spans="1:10" ht="15.75">
      <c r="A2" s="72" t="s">
        <v>2</v>
      </c>
      <c r="B2" s="72"/>
      <c r="C2" s="72"/>
      <c r="D2" s="72"/>
      <c r="E2" s="64"/>
      <c r="F2" s="90" t="s">
        <v>3</v>
      </c>
      <c r="G2" s="90"/>
      <c r="H2" s="90"/>
      <c r="I2" s="90"/>
      <c r="J2" s="90"/>
    </row>
    <row r="3" spans="1:10" ht="15.75">
      <c r="A3" s="72" t="s">
        <v>4</v>
      </c>
      <c r="B3" s="72"/>
      <c r="C3" s="72"/>
      <c r="D3" s="72"/>
      <c r="E3" s="64"/>
      <c r="F3" s="1"/>
      <c r="G3" s="1"/>
      <c r="H3" s="1"/>
      <c r="I3" s="1"/>
      <c r="J3" s="1"/>
    </row>
    <row r="4" spans="1:10" ht="15.75">
      <c r="A4" s="72" t="s">
        <v>23</v>
      </c>
      <c r="B4" s="72"/>
      <c r="C4" s="72"/>
      <c r="D4" s="72"/>
      <c r="E4" s="64"/>
      <c r="F4" s="1"/>
      <c r="G4" s="1"/>
      <c r="H4" s="1"/>
      <c r="I4" s="1"/>
      <c r="J4" s="1"/>
    </row>
    <row r="5" spans="1:10" ht="15.75">
      <c r="A5" s="24"/>
      <c r="B5" s="24"/>
      <c r="C5" s="24"/>
      <c r="D5" s="24"/>
      <c r="E5" s="64"/>
      <c r="F5" s="1"/>
      <c r="G5" s="1"/>
      <c r="H5" s="1"/>
      <c r="I5" s="1"/>
      <c r="J5" s="1"/>
    </row>
    <row r="6" spans="1:10" ht="19.5">
      <c r="A6" s="89" t="s">
        <v>5</v>
      </c>
      <c r="B6" s="89"/>
      <c r="C6" s="89"/>
      <c r="D6" s="89"/>
      <c r="E6" s="89"/>
      <c r="F6" s="89"/>
      <c r="G6" s="89"/>
      <c r="H6" s="89"/>
      <c r="I6" s="89"/>
      <c r="J6" s="89"/>
    </row>
    <row r="7" spans="1:10" ht="15.75">
      <c r="A7" s="24"/>
      <c r="B7" s="24"/>
      <c r="C7" s="24"/>
      <c r="D7" s="24"/>
      <c r="E7" s="64"/>
      <c r="F7" s="24"/>
      <c r="G7" s="24"/>
      <c r="H7" s="24"/>
      <c r="I7" s="24"/>
      <c r="J7" s="24"/>
    </row>
    <row r="8" spans="1:10" ht="15.75">
      <c r="A8" s="14" t="s">
        <v>6</v>
      </c>
      <c r="B8" s="14"/>
      <c r="C8" s="14" t="s">
        <v>116</v>
      </c>
      <c r="D8" s="14"/>
      <c r="E8" s="14"/>
      <c r="F8" s="73" t="s">
        <v>7</v>
      </c>
      <c r="G8" s="73"/>
      <c r="H8" s="23">
        <v>2</v>
      </c>
      <c r="I8" s="2"/>
      <c r="J8" s="2"/>
    </row>
    <row r="9" spans="1:10" ht="15.75">
      <c r="A9" s="73" t="s">
        <v>8</v>
      </c>
      <c r="B9" s="73"/>
      <c r="C9" s="73" t="s">
        <v>474</v>
      </c>
      <c r="D9" s="73"/>
      <c r="E9" s="65"/>
      <c r="F9" s="73" t="s">
        <v>9</v>
      </c>
      <c r="G9" s="73"/>
      <c r="H9" s="23" t="s">
        <v>117</v>
      </c>
      <c r="I9" s="2"/>
      <c r="J9" s="2"/>
    </row>
    <row r="10" spans="1:10" ht="15.75">
      <c r="A10" s="73" t="s">
        <v>1254</v>
      </c>
      <c r="B10" s="73"/>
      <c r="C10" s="73"/>
      <c r="D10" s="73"/>
      <c r="E10" s="65"/>
      <c r="F10" s="14" t="s">
        <v>102</v>
      </c>
      <c r="G10" s="3"/>
      <c r="H10" s="14" t="s">
        <v>223</v>
      </c>
      <c r="I10" s="1"/>
      <c r="J10" s="1"/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7.25">
      <c r="A12" s="74" t="s">
        <v>11</v>
      </c>
      <c r="B12" s="76" t="s">
        <v>12</v>
      </c>
      <c r="C12" s="78" t="s">
        <v>13</v>
      </c>
      <c r="D12" s="79"/>
      <c r="E12" s="66"/>
      <c r="F12" s="4" t="s">
        <v>14</v>
      </c>
      <c r="G12" s="4" t="s">
        <v>15</v>
      </c>
      <c r="H12" s="82" t="s">
        <v>16</v>
      </c>
      <c r="I12" s="83"/>
      <c r="J12" s="84" t="s">
        <v>17</v>
      </c>
    </row>
    <row r="13" spans="1:10" ht="15.75">
      <c r="A13" s="75"/>
      <c r="B13" s="77"/>
      <c r="C13" s="80"/>
      <c r="D13" s="81"/>
      <c r="E13" s="67"/>
      <c r="F13" s="5">
        <v>0.3</v>
      </c>
      <c r="G13" s="5">
        <v>0.7</v>
      </c>
      <c r="H13" s="6" t="s">
        <v>18</v>
      </c>
      <c r="I13" s="6" t="s">
        <v>19</v>
      </c>
      <c r="J13" s="85"/>
    </row>
    <row r="14" spans="1:10" ht="15.75">
      <c r="A14" s="26">
        <v>1</v>
      </c>
      <c r="B14" s="26">
        <v>2</v>
      </c>
      <c r="C14" s="86">
        <v>3</v>
      </c>
      <c r="D14" s="86"/>
      <c r="E14" s="68"/>
      <c r="F14" s="26">
        <v>4</v>
      </c>
      <c r="G14" s="26">
        <v>5</v>
      </c>
      <c r="H14" s="26">
        <v>6</v>
      </c>
      <c r="I14" s="25">
        <v>7</v>
      </c>
      <c r="J14" s="6">
        <v>8</v>
      </c>
    </row>
    <row r="15" spans="1:10" ht="15.75">
      <c r="A15" s="18">
        <v>1</v>
      </c>
      <c r="B15" s="30" t="s">
        <v>1047</v>
      </c>
      <c r="C15" s="31" t="s">
        <v>1096</v>
      </c>
      <c r="D15" s="32" t="s">
        <v>66</v>
      </c>
      <c r="E15" s="19">
        <v>5</v>
      </c>
      <c r="F15" s="19">
        <f>E15+0.5</f>
        <v>5.5</v>
      </c>
      <c r="G15" s="19">
        <v>7</v>
      </c>
      <c r="H15" s="19">
        <f>F15*$F$13+G15*$G$13</f>
        <v>6.5499999999999989</v>
      </c>
      <c r="I15" s="20" t="str">
        <f>IF(H15&lt;4,"F",IF(H15&lt;=4.9,"D",IF(H15&lt;=5.4,"D+",IF(H15&lt;=5.9,"C",IF(H15&lt;=6.9,"C+",IF(H15&lt;=7.9,"B",IF(H15&lt;=8.4,"B+","A")))))))</f>
        <v>C+</v>
      </c>
      <c r="J15" s="21"/>
    </row>
    <row r="16" spans="1:10" ht="15.75">
      <c r="A16" s="18">
        <v>2</v>
      </c>
      <c r="B16" s="30" t="s">
        <v>1048</v>
      </c>
      <c r="C16" s="31" t="s">
        <v>1097</v>
      </c>
      <c r="D16" s="32" t="s">
        <v>25</v>
      </c>
      <c r="E16" s="19">
        <v>8</v>
      </c>
      <c r="F16" s="19">
        <f t="shared" ref="F16:F69" si="0">E16+0.5</f>
        <v>8.5</v>
      </c>
      <c r="G16" s="19">
        <v>7</v>
      </c>
      <c r="H16" s="19">
        <f t="shared" ref="H16:H69" si="1">F16*$F$13+G16*$G$13</f>
        <v>7.4499999999999993</v>
      </c>
      <c r="I16" s="20" t="str">
        <f t="shared" ref="I16:I69" si="2">IF(H16&lt;4,"F",IF(H16&lt;=4.9,"D",IF(H16&lt;=5.4,"D+",IF(H16&lt;=5.9,"C",IF(H16&lt;=6.9,"C+",IF(H16&lt;=7.9,"B",IF(H16&lt;=8.4,"B+","A")))))))</f>
        <v>B</v>
      </c>
      <c r="J16" s="21"/>
    </row>
    <row r="17" spans="1:10" ht="15.75">
      <c r="A17" s="18">
        <v>3</v>
      </c>
      <c r="B17" s="30" t="s">
        <v>1049</v>
      </c>
      <c r="C17" s="31" t="s">
        <v>61</v>
      </c>
      <c r="D17" s="32" t="s">
        <v>1098</v>
      </c>
      <c r="E17" s="19">
        <v>6</v>
      </c>
      <c r="F17" s="19">
        <f t="shared" si="0"/>
        <v>6.5</v>
      </c>
      <c r="G17" s="19">
        <v>8</v>
      </c>
      <c r="H17" s="19">
        <f t="shared" si="1"/>
        <v>7.55</v>
      </c>
      <c r="I17" s="20" t="str">
        <f t="shared" si="2"/>
        <v>B</v>
      </c>
      <c r="J17" s="21"/>
    </row>
    <row r="18" spans="1:10" ht="15.75">
      <c r="A18" s="18">
        <v>4</v>
      </c>
      <c r="B18" s="30" t="s">
        <v>1050</v>
      </c>
      <c r="C18" s="31" t="s">
        <v>1099</v>
      </c>
      <c r="D18" s="32" t="s">
        <v>795</v>
      </c>
      <c r="E18" s="19">
        <v>7</v>
      </c>
      <c r="F18" s="19">
        <f t="shared" si="0"/>
        <v>7.5</v>
      </c>
      <c r="G18" s="19">
        <v>6</v>
      </c>
      <c r="H18" s="19">
        <f t="shared" si="1"/>
        <v>6.4499999999999993</v>
      </c>
      <c r="I18" s="20" t="str">
        <f t="shared" si="2"/>
        <v>C+</v>
      </c>
      <c r="J18" s="21"/>
    </row>
    <row r="19" spans="1:10" ht="15.75">
      <c r="A19" s="18">
        <v>5</v>
      </c>
      <c r="B19" s="30" t="s">
        <v>1051</v>
      </c>
      <c r="C19" s="31" t="s">
        <v>1100</v>
      </c>
      <c r="D19" s="32" t="s">
        <v>26</v>
      </c>
      <c r="E19" s="19">
        <v>8.5</v>
      </c>
      <c r="F19" s="19">
        <f t="shared" si="0"/>
        <v>9</v>
      </c>
      <c r="G19" s="19">
        <v>5</v>
      </c>
      <c r="H19" s="19">
        <f t="shared" si="1"/>
        <v>6.1999999999999993</v>
      </c>
      <c r="I19" s="20" t="str">
        <f t="shared" si="2"/>
        <v>C+</v>
      </c>
      <c r="J19" s="21"/>
    </row>
    <row r="20" spans="1:10" ht="15.75">
      <c r="A20" s="18">
        <v>6</v>
      </c>
      <c r="B20" s="30" t="s">
        <v>1052</v>
      </c>
      <c r="C20" s="31" t="s">
        <v>1101</v>
      </c>
      <c r="D20" s="32" t="s">
        <v>1102</v>
      </c>
      <c r="E20" s="19">
        <v>6</v>
      </c>
      <c r="F20" s="19">
        <f t="shared" si="0"/>
        <v>6.5</v>
      </c>
      <c r="G20" s="19">
        <v>6</v>
      </c>
      <c r="H20" s="19">
        <f t="shared" si="1"/>
        <v>6.1499999999999995</v>
      </c>
      <c r="I20" s="20" t="str">
        <f t="shared" si="2"/>
        <v>C+</v>
      </c>
      <c r="J20" s="21"/>
    </row>
    <row r="21" spans="1:10" ht="15.75">
      <c r="A21" s="18">
        <v>7</v>
      </c>
      <c r="B21" s="30" t="s">
        <v>1053</v>
      </c>
      <c r="C21" s="31" t="s">
        <v>1103</v>
      </c>
      <c r="D21" s="32" t="s">
        <v>1104</v>
      </c>
      <c r="E21" s="19">
        <v>6</v>
      </c>
      <c r="F21" s="19">
        <f t="shared" si="0"/>
        <v>6.5</v>
      </c>
      <c r="G21" s="19">
        <v>7</v>
      </c>
      <c r="H21" s="19">
        <f t="shared" si="1"/>
        <v>6.85</v>
      </c>
      <c r="I21" s="20" t="str">
        <f t="shared" si="2"/>
        <v>C+</v>
      </c>
      <c r="J21" s="21"/>
    </row>
    <row r="22" spans="1:10" ht="15.75">
      <c r="A22" s="18">
        <v>8</v>
      </c>
      <c r="B22" s="30" t="s">
        <v>1054</v>
      </c>
      <c r="C22" s="31" t="s">
        <v>1105</v>
      </c>
      <c r="D22" s="32" t="s">
        <v>48</v>
      </c>
      <c r="E22" s="19">
        <v>9</v>
      </c>
      <c r="F22" s="19">
        <f t="shared" si="0"/>
        <v>9.5</v>
      </c>
      <c r="G22" s="19">
        <v>6</v>
      </c>
      <c r="H22" s="19">
        <f t="shared" si="1"/>
        <v>7.0499999999999989</v>
      </c>
      <c r="I22" s="20" t="str">
        <f t="shared" si="2"/>
        <v>B</v>
      </c>
      <c r="J22" s="21"/>
    </row>
    <row r="23" spans="1:10" ht="15.75">
      <c r="A23" s="18">
        <v>9</v>
      </c>
      <c r="B23" s="30" t="s">
        <v>1055</v>
      </c>
      <c r="C23" s="31" t="s">
        <v>1106</v>
      </c>
      <c r="D23" s="32" t="s">
        <v>1107</v>
      </c>
      <c r="E23" s="19">
        <v>7</v>
      </c>
      <c r="F23" s="19">
        <f t="shared" si="0"/>
        <v>7.5</v>
      </c>
      <c r="G23" s="19">
        <v>5</v>
      </c>
      <c r="H23" s="19">
        <f t="shared" si="1"/>
        <v>5.75</v>
      </c>
      <c r="I23" s="20" t="str">
        <f t="shared" si="2"/>
        <v>C</v>
      </c>
      <c r="J23" s="21"/>
    </row>
    <row r="24" spans="1:10" ht="15.75">
      <c r="A24" s="18">
        <v>10</v>
      </c>
      <c r="B24" s="30" t="s">
        <v>1056</v>
      </c>
      <c r="C24" s="31" t="s">
        <v>1108</v>
      </c>
      <c r="D24" s="32" t="s">
        <v>799</v>
      </c>
      <c r="E24" s="19">
        <v>6</v>
      </c>
      <c r="F24" s="19">
        <f t="shared" si="0"/>
        <v>6.5</v>
      </c>
      <c r="G24" s="19">
        <v>9</v>
      </c>
      <c r="H24" s="19">
        <f t="shared" si="1"/>
        <v>8.25</v>
      </c>
      <c r="I24" s="20" t="str">
        <f t="shared" si="2"/>
        <v>B+</v>
      </c>
      <c r="J24" s="21"/>
    </row>
    <row r="25" spans="1:10" ht="15.75">
      <c r="A25" s="18">
        <v>11</v>
      </c>
      <c r="B25" s="30" t="s">
        <v>1057</v>
      </c>
      <c r="C25" s="31" t="s">
        <v>368</v>
      </c>
      <c r="D25" s="32" t="s">
        <v>49</v>
      </c>
      <c r="E25" s="19">
        <v>7</v>
      </c>
      <c r="F25" s="19">
        <f t="shared" si="0"/>
        <v>7.5</v>
      </c>
      <c r="G25" s="19">
        <v>5</v>
      </c>
      <c r="H25" s="19">
        <f t="shared" si="1"/>
        <v>5.75</v>
      </c>
      <c r="I25" s="20" t="str">
        <f t="shared" si="2"/>
        <v>C</v>
      </c>
      <c r="J25" s="21"/>
    </row>
    <row r="26" spans="1:10" ht="15.75">
      <c r="A26" s="18">
        <v>12</v>
      </c>
      <c r="B26" s="30" t="s">
        <v>1058</v>
      </c>
      <c r="C26" s="31" t="s">
        <v>61</v>
      </c>
      <c r="D26" s="32" t="s">
        <v>69</v>
      </c>
      <c r="E26" s="19">
        <v>7</v>
      </c>
      <c r="F26" s="19">
        <f t="shared" si="0"/>
        <v>7.5</v>
      </c>
      <c r="G26" s="19">
        <v>7</v>
      </c>
      <c r="H26" s="19">
        <f t="shared" si="1"/>
        <v>7.1499999999999995</v>
      </c>
      <c r="I26" s="20" t="str">
        <f t="shared" si="2"/>
        <v>B</v>
      </c>
      <c r="J26" s="21"/>
    </row>
    <row r="27" spans="1:10" ht="15.75">
      <c r="A27" s="18">
        <v>13</v>
      </c>
      <c r="B27" s="30" t="s">
        <v>1059</v>
      </c>
      <c r="C27" s="31" t="s">
        <v>1109</v>
      </c>
      <c r="D27" s="32" t="s">
        <v>143</v>
      </c>
      <c r="E27" s="19">
        <v>1</v>
      </c>
      <c r="F27" s="19">
        <f t="shared" si="0"/>
        <v>1.5</v>
      </c>
      <c r="G27" s="19">
        <v>5</v>
      </c>
      <c r="H27" s="19">
        <f t="shared" si="1"/>
        <v>3.95</v>
      </c>
      <c r="I27" s="20" t="str">
        <f t="shared" si="2"/>
        <v>F</v>
      </c>
      <c r="J27" s="21"/>
    </row>
    <row r="28" spans="1:10" ht="15.75">
      <c r="A28" s="18">
        <v>14</v>
      </c>
      <c r="B28" s="30" t="s">
        <v>1060</v>
      </c>
      <c r="C28" s="31" t="s">
        <v>1110</v>
      </c>
      <c r="D28" s="32" t="s">
        <v>335</v>
      </c>
      <c r="E28" s="19">
        <v>6.5</v>
      </c>
      <c r="F28" s="19">
        <f t="shared" si="0"/>
        <v>7</v>
      </c>
      <c r="G28" s="19">
        <v>7</v>
      </c>
      <c r="H28" s="19">
        <f t="shared" si="1"/>
        <v>7</v>
      </c>
      <c r="I28" s="20" t="str">
        <f t="shared" si="2"/>
        <v>B</v>
      </c>
      <c r="J28" s="21"/>
    </row>
    <row r="29" spans="1:10" ht="15.75">
      <c r="A29" s="18">
        <v>15</v>
      </c>
      <c r="B29" s="30" t="s">
        <v>1061</v>
      </c>
      <c r="C29" s="31" t="s">
        <v>1111</v>
      </c>
      <c r="D29" s="32" t="s">
        <v>91</v>
      </c>
      <c r="E29" s="19">
        <v>7</v>
      </c>
      <c r="F29" s="19">
        <f t="shared" si="0"/>
        <v>7.5</v>
      </c>
      <c r="G29" s="19">
        <v>7</v>
      </c>
      <c r="H29" s="19">
        <f t="shared" si="1"/>
        <v>7.1499999999999995</v>
      </c>
      <c r="I29" s="20" t="str">
        <f t="shared" si="2"/>
        <v>B</v>
      </c>
      <c r="J29" s="21"/>
    </row>
    <row r="30" spans="1:10" ht="15.75">
      <c r="A30" s="18">
        <v>16</v>
      </c>
      <c r="B30" s="30" t="s">
        <v>1062</v>
      </c>
      <c r="C30" s="31" t="s">
        <v>1112</v>
      </c>
      <c r="D30" s="32" t="s">
        <v>1013</v>
      </c>
      <c r="E30" s="19">
        <v>7</v>
      </c>
      <c r="F30" s="19">
        <f t="shared" si="0"/>
        <v>7.5</v>
      </c>
      <c r="G30" s="19">
        <v>7</v>
      </c>
      <c r="H30" s="19">
        <f t="shared" si="1"/>
        <v>7.1499999999999995</v>
      </c>
      <c r="I30" s="20" t="str">
        <f t="shared" si="2"/>
        <v>B</v>
      </c>
      <c r="J30" s="21"/>
    </row>
    <row r="31" spans="1:10" ht="15.75">
      <c r="A31" s="18">
        <v>17</v>
      </c>
      <c r="B31" s="30" t="s">
        <v>1063</v>
      </c>
      <c r="C31" s="31" t="s">
        <v>1113</v>
      </c>
      <c r="D31" s="32" t="s">
        <v>1114</v>
      </c>
      <c r="E31" s="19">
        <v>6</v>
      </c>
      <c r="F31" s="19">
        <f t="shared" si="0"/>
        <v>6.5</v>
      </c>
      <c r="G31" s="19">
        <v>7</v>
      </c>
      <c r="H31" s="19">
        <f t="shared" si="1"/>
        <v>6.85</v>
      </c>
      <c r="I31" s="20" t="str">
        <f t="shared" si="2"/>
        <v>C+</v>
      </c>
      <c r="J31" s="21"/>
    </row>
    <row r="32" spans="1:10" ht="15.75">
      <c r="A32" s="18">
        <v>18</v>
      </c>
      <c r="B32" s="30" t="s">
        <v>1064</v>
      </c>
      <c r="C32" s="31" t="s">
        <v>1115</v>
      </c>
      <c r="D32" s="32" t="s">
        <v>50</v>
      </c>
      <c r="E32" s="19">
        <v>0.5</v>
      </c>
      <c r="F32" s="19">
        <f t="shared" si="0"/>
        <v>1</v>
      </c>
      <c r="G32" s="19">
        <v>7</v>
      </c>
      <c r="H32" s="19">
        <f t="shared" si="1"/>
        <v>5.1999999999999993</v>
      </c>
      <c r="I32" s="20" t="str">
        <f t="shared" si="2"/>
        <v>D+</v>
      </c>
      <c r="J32" s="21"/>
    </row>
    <row r="33" spans="1:10" ht="15.75">
      <c r="A33" s="18">
        <v>19</v>
      </c>
      <c r="B33" s="30" t="s">
        <v>1065</v>
      </c>
      <c r="C33" s="31" t="s">
        <v>1116</v>
      </c>
      <c r="D33" s="32" t="s">
        <v>496</v>
      </c>
      <c r="E33" s="19">
        <v>6</v>
      </c>
      <c r="F33" s="19">
        <f t="shared" si="0"/>
        <v>6.5</v>
      </c>
      <c r="G33" s="19">
        <v>5</v>
      </c>
      <c r="H33" s="19">
        <f t="shared" si="1"/>
        <v>5.45</v>
      </c>
      <c r="I33" s="20" t="str">
        <f t="shared" si="2"/>
        <v>C</v>
      </c>
      <c r="J33" s="21"/>
    </row>
    <row r="34" spans="1:10" ht="15.75">
      <c r="A34" s="18">
        <v>20</v>
      </c>
      <c r="B34" s="30" t="s">
        <v>1066</v>
      </c>
      <c r="C34" s="31" t="s">
        <v>1117</v>
      </c>
      <c r="D34" s="32" t="s">
        <v>34</v>
      </c>
      <c r="E34" s="19">
        <v>7.5</v>
      </c>
      <c r="F34" s="19">
        <f t="shared" si="0"/>
        <v>8</v>
      </c>
      <c r="G34" s="19">
        <v>6</v>
      </c>
      <c r="H34" s="19">
        <f t="shared" si="1"/>
        <v>6.6</v>
      </c>
      <c r="I34" s="20" t="str">
        <f t="shared" si="2"/>
        <v>C+</v>
      </c>
      <c r="J34" s="21"/>
    </row>
    <row r="35" spans="1:10" ht="15.75">
      <c r="A35" s="18">
        <v>21</v>
      </c>
      <c r="B35" s="30" t="s">
        <v>1067</v>
      </c>
      <c r="C35" s="31" t="s">
        <v>1118</v>
      </c>
      <c r="D35" s="32" t="s">
        <v>34</v>
      </c>
      <c r="E35" s="19">
        <v>7.5</v>
      </c>
      <c r="F35" s="19">
        <f t="shared" si="0"/>
        <v>8</v>
      </c>
      <c r="G35" s="19">
        <v>7</v>
      </c>
      <c r="H35" s="19">
        <f t="shared" si="1"/>
        <v>7.2999999999999989</v>
      </c>
      <c r="I35" s="20" t="str">
        <f t="shared" si="2"/>
        <v>B</v>
      </c>
      <c r="J35" s="21"/>
    </row>
    <row r="36" spans="1:10" ht="15.75">
      <c r="A36" s="18">
        <v>22</v>
      </c>
      <c r="B36" s="30" t="s">
        <v>1068</v>
      </c>
      <c r="C36" s="31" t="s">
        <v>328</v>
      </c>
      <c r="D36" s="32" t="s">
        <v>168</v>
      </c>
      <c r="E36" s="19">
        <v>6</v>
      </c>
      <c r="F36" s="19">
        <f t="shared" si="0"/>
        <v>6.5</v>
      </c>
      <c r="G36" s="19">
        <v>8</v>
      </c>
      <c r="H36" s="19">
        <f t="shared" si="1"/>
        <v>7.55</v>
      </c>
      <c r="I36" s="20" t="str">
        <f t="shared" si="2"/>
        <v>B</v>
      </c>
      <c r="J36" s="21"/>
    </row>
    <row r="37" spans="1:10" ht="15.75">
      <c r="A37" s="18">
        <v>23</v>
      </c>
      <c r="B37" s="30" t="s">
        <v>1069</v>
      </c>
      <c r="C37" s="31" t="s">
        <v>1119</v>
      </c>
      <c r="D37" s="32" t="s">
        <v>52</v>
      </c>
      <c r="E37" s="19">
        <v>7</v>
      </c>
      <c r="F37" s="19">
        <f t="shared" si="0"/>
        <v>7.5</v>
      </c>
      <c r="G37" s="19">
        <v>6</v>
      </c>
      <c r="H37" s="19">
        <f t="shared" si="1"/>
        <v>6.4499999999999993</v>
      </c>
      <c r="I37" s="20" t="str">
        <f t="shared" si="2"/>
        <v>C+</v>
      </c>
      <c r="J37" s="21"/>
    </row>
    <row r="38" spans="1:10" ht="15.75">
      <c r="A38" s="18">
        <v>24</v>
      </c>
      <c r="B38" s="30" t="s">
        <v>1070</v>
      </c>
      <c r="C38" s="31" t="s">
        <v>1120</v>
      </c>
      <c r="D38" s="32" t="s">
        <v>52</v>
      </c>
      <c r="E38" s="19">
        <v>5</v>
      </c>
      <c r="F38" s="19">
        <f t="shared" si="0"/>
        <v>5.5</v>
      </c>
      <c r="G38" s="19">
        <v>5</v>
      </c>
      <c r="H38" s="19">
        <f t="shared" si="1"/>
        <v>5.15</v>
      </c>
      <c r="I38" s="20" t="str">
        <f t="shared" si="2"/>
        <v>D+</v>
      </c>
      <c r="J38" s="21"/>
    </row>
    <row r="39" spans="1:10" ht="15.75">
      <c r="A39" s="18">
        <v>25</v>
      </c>
      <c r="B39" s="30" t="s">
        <v>1071</v>
      </c>
      <c r="C39" s="31" t="s">
        <v>1121</v>
      </c>
      <c r="D39" s="32" t="s">
        <v>171</v>
      </c>
      <c r="E39" s="19">
        <v>7</v>
      </c>
      <c r="F39" s="19">
        <f t="shared" si="0"/>
        <v>7.5</v>
      </c>
      <c r="G39" s="19">
        <v>8</v>
      </c>
      <c r="H39" s="19">
        <f t="shared" si="1"/>
        <v>7.85</v>
      </c>
      <c r="I39" s="20" t="str">
        <f t="shared" si="2"/>
        <v>B</v>
      </c>
      <c r="J39" s="21"/>
    </row>
    <row r="40" spans="1:10" ht="15.75">
      <c r="A40" s="18">
        <v>26</v>
      </c>
      <c r="B40" s="30" t="s">
        <v>1072</v>
      </c>
      <c r="C40" s="31" t="s">
        <v>624</v>
      </c>
      <c r="D40" s="32" t="s">
        <v>507</v>
      </c>
      <c r="E40" s="19">
        <v>6</v>
      </c>
      <c r="F40" s="19">
        <f t="shared" si="0"/>
        <v>6.5</v>
      </c>
      <c r="G40" s="19">
        <v>7</v>
      </c>
      <c r="H40" s="19">
        <f t="shared" si="1"/>
        <v>6.85</v>
      </c>
      <c r="I40" s="20" t="str">
        <f t="shared" si="2"/>
        <v>C+</v>
      </c>
      <c r="J40" s="21"/>
    </row>
    <row r="41" spans="1:10" ht="15.75">
      <c r="A41" s="18">
        <v>27</v>
      </c>
      <c r="B41" s="30" t="s">
        <v>1073</v>
      </c>
      <c r="C41" s="31" t="s">
        <v>1122</v>
      </c>
      <c r="D41" s="32" t="s">
        <v>54</v>
      </c>
      <c r="E41" s="19">
        <v>7</v>
      </c>
      <c r="F41" s="19">
        <f t="shared" si="0"/>
        <v>7.5</v>
      </c>
      <c r="G41" s="19">
        <v>7</v>
      </c>
      <c r="H41" s="19">
        <f t="shared" si="1"/>
        <v>7.1499999999999995</v>
      </c>
      <c r="I41" s="20" t="str">
        <f t="shared" si="2"/>
        <v>B</v>
      </c>
      <c r="J41" s="21"/>
    </row>
    <row r="42" spans="1:10" ht="15.75">
      <c r="A42" s="18">
        <v>28</v>
      </c>
      <c r="B42" s="30" t="s">
        <v>1074</v>
      </c>
      <c r="C42" s="31" t="s">
        <v>461</v>
      </c>
      <c r="D42" s="32" t="s">
        <v>821</v>
      </c>
      <c r="E42" s="19">
        <v>6</v>
      </c>
      <c r="F42" s="19">
        <f t="shared" si="0"/>
        <v>6.5</v>
      </c>
      <c r="G42" s="19">
        <v>2</v>
      </c>
      <c r="H42" s="19">
        <f t="shared" si="1"/>
        <v>3.3499999999999996</v>
      </c>
      <c r="I42" s="20" t="str">
        <f t="shared" si="2"/>
        <v>F</v>
      </c>
      <c r="J42" s="21"/>
    </row>
    <row r="43" spans="1:10" ht="15.75">
      <c r="A43" s="18">
        <v>29</v>
      </c>
      <c r="B43" s="30" t="s">
        <v>1075</v>
      </c>
      <c r="C43" s="31" t="s">
        <v>1123</v>
      </c>
      <c r="D43" s="32" t="s">
        <v>1124</v>
      </c>
      <c r="E43" s="19">
        <v>10</v>
      </c>
      <c r="F43" s="19">
        <v>10</v>
      </c>
      <c r="G43" s="19">
        <v>9</v>
      </c>
      <c r="H43" s="19">
        <f t="shared" si="1"/>
        <v>9.3000000000000007</v>
      </c>
      <c r="I43" s="20" t="str">
        <f t="shared" si="2"/>
        <v>A</v>
      </c>
      <c r="J43" s="21"/>
    </row>
    <row r="44" spans="1:10" ht="15.75">
      <c r="A44" s="18">
        <v>30</v>
      </c>
      <c r="B44" s="30" t="s">
        <v>1076</v>
      </c>
      <c r="C44" s="31" t="s">
        <v>35</v>
      </c>
      <c r="D44" s="32" t="s">
        <v>1125</v>
      </c>
      <c r="E44" s="19">
        <v>8</v>
      </c>
      <c r="F44" s="19">
        <f t="shared" si="0"/>
        <v>8.5</v>
      </c>
      <c r="G44" s="19">
        <v>7</v>
      </c>
      <c r="H44" s="19">
        <f t="shared" si="1"/>
        <v>7.4499999999999993</v>
      </c>
      <c r="I44" s="20" t="str">
        <f t="shared" si="2"/>
        <v>B</v>
      </c>
      <c r="J44" s="21"/>
    </row>
    <row r="45" spans="1:10" ht="15.75">
      <c r="A45" s="18">
        <v>31</v>
      </c>
      <c r="B45" s="30" t="s">
        <v>1077</v>
      </c>
      <c r="C45" s="31" t="s">
        <v>1126</v>
      </c>
      <c r="D45" s="32" t="s">
        <v>56</v>
      </c>
      <c r="E45" s="19">
        <v>6</v>
      </c>
      <c r="F45" s="19">
        <f t="shared" si="0"/>
        <v>6.5</v>
      </c>
      <c r="G45" s="19">
        <v>7</v>
      </c>
      <c r="H45" s="19">
        <f t="shared" si="1"/>
        <v>6.85</v>
      </c>
      <c r="I45" s="20" t="str">
        <f t="shared" si="2"/>
        <v>C+</v>
      </c>
      <c r="J45" s="21"/>
    </row>
    <row r="46" spans="1:10" ht="15.75">
      <c r="A46" s="18">
        <v>32</v>
      </c>
      <c r="B46" s="30" t="s">
        <v>1078</v>
      </c>
      <c r="C46" s="31" t="s">
        <v>215</v>
      </c>
      <c r="D46" s="32" t="s">
        <v>57</v>
      </c>
      <c r="E46" s="19">
        <v>5</v>
      </c>
      <c r="F46" s="19">
        <f t="shared" si="0"/>
        <v>5.5</v>
      </c>
      <c r="G46" s="19">
        <v>7</v>
      </c>
      <c r="H46" s="19">
        <f t="shared" si="1"/>
        <v>6.5499999999999989</v>
      </c>
      <c r="I46" s="20" t="str">
        <f t="shared" si="2"/>
        <v>C+</v>
      </c>
      <c r="J46" s="21"/>
    </row>
    <row r="47" spans="1:10" ht="15.75">
      <c r="A47" s="18">
        <v>33</v>
      </c>
      <c r="B47" s="30" t="s">
        <v>1079</v>
      </c>
      <c r="C47" s="31" t="s">
        <v>1127</v>
      </c>
      <c r="D47" s="32" t="s">
        <v>59</v>
      </c>
      <c r="E47" s="19">
        <v>0</v>
      </c>
      <c r="F47" s="19">
        <v>0</v>
      </c>
      <c r="G47" s="19">
        <v>0</v>
      </c>
      <c r="H47" s="19">
        <f t="shared" si="1"/>
        <v>0</v>
      </c>
      <c r="I47" s="20" t="str">
        <f t="shared" si="2"/>
        <v>F</v>
      </c>
      <c r="J47" s="21"/>
    </row>
    <row r="48" spans="1:10" ht="15.75">
      <c r="A48" s="18">
        <v>34</v>
      </c>
      <c r="B48" s="30" t="s">
        <v>1080</v>
      </c>
      <c r="C48" s="31" t="s">
        <v>1128</v>
      </c>
      <c r="D48" s="32" t="s">
        <v>42</v>
      </c>
      <c r="E48" s="19">
        <v>7</v>
      </c>
      <c r="F48" s="19">
        <f t="shared" si="0"/>
        <v>7.5</v>
      </c>
      <c r="G48" s="19">
        <v>7</v>
      </c>
      <c r="H48" s="19">
        <f t="shared" si="1"/>
        <v>7.1499999999999995</v>
      </c>
      <c r="I48" s="20" t="str">
        <f t="shared" si="2"/>
        <v>B</v>
      </c>
      <c r="J48" s="21"/>
    </row>
    <row r="49" spans="1:10" ht="15.75">
      <c r="A49" s="18">
        <v>35</v>
      </c>
      <c r="B49" s="30" t="s">
        <v>1081</v>
      </c>
      <c r="C49" s="31" t="s">
        <v>154</v>
      </c>
      <c r="D49" s="32" t="s">
        <v>74</v>
      </c>
      <c r="E49" s="19">
        <v>7</v>
      </c>
      <c r="F49" s="19">
        <f t="shared" si="0"/>
        <v>7.5</v>
      </c>
      <c r="G49" s="19">
        <v>9</v>
      </c>
      <c r="H49" s="19">
        <f t="shared" si="1"/>
        <v>8.5500000000000007</v>
      </c>
      <c r="I49" s="20" t="str">
        <f t="shared" si="2"/>
        <v>A</v>
      </c>
      <c r="J49" s="21"/>
    </row>
    <row r="50" spans="1:10" ht="15.75">
      <c r="A50" s="18">
        <v>36</v>
      </c>
      <c r="B50" s="30" t="s">
        <v>1082</v>
      </c>
      <c r="C50" s="31" t="s">
        <v>1129</v>
      </c>
      <c r="D50" s="32" t="s">
        <v>1130</v>
      </c>
      <c r="E50" s="19">
        <v>7</v>
      </c>
      <c r="F50" s="19">
        <f t="shared" si="0"/>
        <v>7.5</v>
      </c>
      <c r="G50" s="19">
        <v>7</v>
      </c>
      <c r="H50" s="19">
        <f t="shared" si="1"/>
        <v>7.1499999999999995</v>
      </c>
      <c r="I50" s="20" t="str">
        <f t="shared" si="2"/>
        <v>B</v>
      </c>
      <c r="J50" s="21"/>
    </row>
    <row r="51" spans="1:10" ht="15.75">
      <c r="A51" s="18">
        <v>37</v>
      </c>
      <c r="B51" s="30" t="s">
        <v>1083</v>
      </c>
      <c r="C51" s="31" t="s">
        <v>275</v>
      </c>
      <c r="D51" s="32" t="s">
        <v>1131</v>
      </c>
      <c r="E51" s="19">
        <v>7.5</v>
      </c>
      <c r="F51" s="19">
        <f t="shared" si="0"/>
        <v>8</v>
      </c>
      <c r="G51" s="19">
        <v>7</v>
      </c>
      <c r="H51" s="19">
        <f t="shared" si="1"/>
        <v>7.2999999999999989</v>
      </c>
      <c r="I51" s="20" t="str">
        <f t="shared" si="2"/>
        <v>B</v>
      </c>
      <c r="J51" s="21"/>
    </row>
    <row r="52" spans="1:10" ht="15.75">
      <c r="A52" s="18">
        <v>38</v>
      </c>
      <c r="B52" s="30" t="s">
        <v>1084</v>
      </c>
      <c r="C52" s="31" t="s">
        <v>1132</v>
      </c>
      <c r="D52" s="32" t="s">
        <v>75</v>
      </c>
      <c r="E52" s="19">
        <v>7</v>
      </c>
      <c r="F52" s="19">
        <f t="shared" si="0"/>
        <v>7.5</v>
      </c>
      <c r="G52" s="19">
        <v>7</v>
      </c>
      <c r="H52" s="19">
        <f t="shared" si="1"/>
        <v>7.1499999999999995</v>
      </c>
      <c r="I52" s="20" t="str">
        <f t="shared" si="2"/>
        <v>B</v>
      </c>
      <c r="J52" s="21"/>
    </row>
    <row r="53" spans="1:10" ht="15.75">
      <c r="A53" s="18">
        <v>39</v>
      </c>
      <c r="B53" s="30" t="s">
        <v>1085</v>
      </c>
      <c r="C53" s="31" t="s">
        <v>1133</v>
      </c>
      <c r="D53" s="32" t="s">
        <v>75</v>
      </c>
      <c r="E53" s="19">
        <v>6</v>
      </c>
      <c r="F53" s="19">
        <f t="shared" si="0"/>
        <v>6.5</v>
      </c>
      <c r="G53" s="19">
        <v>7</v>
      </c>
      <c r="H53" s="19">
        <f t="shared" si="1"/>
        <v>6.85</v>
      </c>
      <c r="I53" s="20" t="str">
        <f t="shared" si="2"/>
        <v>C+</v>
      </c>
      <c r="J53" s="21"/>
    </row>
    <row r="54" spans="1:10" ht="15.75">
      <c r="A54" s="18">
        <v>40</v>
      </c>
      <c r="B54" s="30" t="s">
        <v>1086</v>
      </c>
      <c r="C54" s="31" t="s">
        <v>58</v>
      </c>
      <c r="D54" s="32" t="s">
        <v>922</v>
      </c>
      <c r="E54" s="19">
        <v>5</v>
      </c>
      <c r="F54" s="19">
        <f t="shared" si="0"/>
        <v>5.5</v>
      </c>
      <c r="G54" s="19">
        <v>7.5</v>
      </c>
      <c r="H54" s="19">
        <f t="shared" si="1"/>
        <v>6.9</v>
      </c>
      <c r="I54" s="20" t="str">
        <f t="shared" si="2"/>
        <v>C+</v>
      </c>
      <c r="J54" s="21"/>
    </row>
    <row r="55" spans="1:10" ht="15.75">
      <c r="A55" s="18">
        <v>41</v>
      </c>
      <c r="B55" s="30" t="s">
        <v>1087</v>
      </c>
      <c r="C55" s="31" t="s">
        <v>1134</v>
      </c>
      <c r="D55" s="32" t="s">
        <v>80</v>
      </c>
      <c r="E55" s="19">
        <v>7</v>
      </c>
      <c r="F55" s="19">
        <f t="shared" si="0"/>
        <v>7.5</v>
      </c>
      <c r="G55" s="19">
        <v>8</v>
      </c>
      <c r="H55" s="19">
        <f t="shared" si="1"/>
        <v>7.85</v>
      </c>
      <c r="I55" s="20" t="str">
        <f t="shared" si="2"/>
        <v>B</v>
      </c>
      <c r="J55" s="21"/>
    </row>
    <row r="56" spans="1:10" ht="15.75">
      <c r="A56" s="18">
        <v>42</v>
      </c>
      <c r="B56" s="30" t="s">
        <v>1088</v>
      </c>
      <c r="C56" s="31" t="s">
        <v>1135</v>
      </c>
      <c r="D56" s="32" t="s">
        <v>80</v>
      </c>
      <c r="E56" s="19">
        <v>7.5</v>
      </c>
      <c r="F56" s="19">
        <f t="shared" si="0"/>
        <v>8</v>
      </c>
      <c r="G56" s="19">
        <v>6.5</v>
      </c>
      <c r="H56" s="19">
        <f t="shared" si="1"/>
        <v>6.9499999999999993</v>
      </c>
      <c r="I56" s="20" t="str">
        <f t="shared" si="2"/>
        <v>B</v>
      </c>
      <c r="J56" s="21"/>
    </row>
    <row r="57" spans="1:10" ht="15.75">
      <c r="A57" s="18">
        <v>43</v>
      </c>
      <c r="B57" s="30" t="s">
        <v>1089</v>
      </c>
      <c r="C57" s="31" t="s">
        <v>624</v>
      </c>
      <c r="D57" s="32" t="s">
        <v>625</v>
      </c>
      <c r="E57" s="19">
        <v>7</v>
      </c>
      <c r="F57" s="19">
        <f t="shared" si="0"/>
        <v>7.5</v>
      </c>
      <c r="G57" s="19">
        <v>8.5</v>
      </c>
      <c r="H57" s="19">
        <f t="shared" si="1"/>
        <v>8.1999999999999993</v>
      </c>
      <c r="I57" s="20" t="str">
        <f t="shared" si="2"/>
        <v>B+</v>
      </c>
      <c r="J57" s="21"/>
    </row>
    <row r="58" spans="1:10" ht="15.75">
      <c r="A58" s="18">
        <v>44</v>
      </c>
      <c r="B58" s="30" t="s">
        <v>1090</v>
      </c>
      <c r="C58" s="31" t="s">
        <v>357</v>
      </c>
      <c r="D58" s="32" t="s">
        <v>86</v>
      </c>
      <c r="E58" s="19">
        <v>6</v>
      </c>
      <c r="F58" s="19">
        <f t="shared" si="0"/>
        <v>6.5</v>
      </c>
      <c r="G58" s="19">
        <v>5</v>
      </c>
      <c r="H58" s="19">
        <f t="shared" si="1"/>
        <v>5.45</v>
      </c>
      <c r="I58" s="20" t="str">
        <f t="shared" si="2"/>
        <v>C</v>
      </c>
      <c r="J58" s="21"/>
    </row>
    <row r="59" spans="1:10" ht="15.75">
      <c r="A59" s="18">
        <v>45</v>
      </c>
      <c r="B59" s="30" t="s">
        <v>1091</v>
      </c>
      <c r="C59" s="31" t="s">
        <v>275</v>
      </c>
      <c r="D59" s="32" t="s">
        <v>64</v>
      </c>
      <c r="E59" s="19">
        <v>7</v>
      </c>
      <c r="F59" s="19">
        <f t="shared" si="0"/>
        <v>7.5</v>
      </c>
      <c r="G59" s="19">
        <v>8</v>
      </c>
      <c r="H59" s="19">
        <f t="shared" si="1"/>
        <v>7.85</v>
      </c>
      <c r="I59" s="20" t="str">
        <f t="shared" si="2"/>
        <v>B</v>
      </c>
      <c r="J59" s="21"/>
    </row>
    <row r="60" spans="1:10" ht="15.75">
      <c r="A60" s="18">
        <v>46</v>
      </c>
      <c r="B60" s="30" t="s">
        <v>1092</v>
      </c>
      <c r="C60" s="31" t="s">
        <v>477</v>
      </c>
      <c r="D60" s="32" t="s">
        <v>218</v>
      </c>
      <c r="E60" s="19">
        <v>5.5</v>
      </c>
      <c r="F60" s="19">
        <f t="shared" si="0"/>
        <v>6</v>
      </c>
      <c r="G60" s="19">
        <v>5.5</v>
      </c>
      <c r="H60" s="19">
        <f t="shared" si="1"/>
        <v>5.6499999999999995</v>
      </c>
      <c r="I60" s="20" t="str">
        <f t="shared" si="2"/>
        <v>C</v>
      </c>
      <c r="J60" s="21"/>
    </row>
    <row r="61" spans="1:10" ht="15.75">
      <c r="A61" s="18">
        <v>47</v>
      </c>
      <c r="B61" s="30" t="s">
        <v>1093</v>
      </c>
      <c r="C61" s="31" t="s">
        <v>1136</v>
      </c>
      <c r="D61" s="32" t="s">
        <v>1137</v>
      </c>
      <c r="E61" s="19">
        <v>5.5</v>
      </c>
      <c r="F61" s="19">
        <f t="shared" si="0"/>
        <v>6</v>
      </c>
      <c r="G61" s="19">
        <v>7</v>
      </c>
      <c r="H61" s="19">
        <f t="shared" si="1"/>
        <v>6.6999999999999993</v>
      </c>
      <c r="I61" s="20" t="str">
        <f t="shared" si="2"/>
        <v>C+</v>
      </c>
      <c r="J61" s="21"/>
    </row>
    <row r="62" spans="1:10" ht="15.75">
      <c r="A62" s="18">
        <v>48</v>
      </c>
      <c r="B62" s="30" t="s">
        <v>1094</v>
      </c>
      <c r="C62" s="31" t="s">
        <v>1138</v>
      </c>
      <c r="D62" s="32" t="s">
        <v>81</v>
      </c>
      <c r="E62" s="19">
        <v>8</v>
      </c>
      <c r="F62" s="19">
        <f t="shared" si="0"/>
        <v>8.5</v>
      </c>
      <c r="G62" s="19">
        <v>7</v>
      </c>
      <c r="H62" s="19">
        <f t="shared" si="1"/>
        <v>7.4499999999999993</v>
      </c>
      <c r="I62" s="20" t="str">
        <f t="shared" si="2"/>
        <v>B</v>
      </c>
      <c r="J62" s="21"/>
    </row>
    <row r="63" spans="1:10" ht="15.75">
      <c r="A63" s="61">
        <v>49</v>
      </c>
      <c r="B63" s="30" t="s">
        <v>1095</v>
      </c>
      <c r="C63" s="31" t="s">
        <v>337</v>
      </c>
      <c r="D63" s="32" t="s">
        <v>1139</v>
      </c>
      <c r="E63" s="19">
        <v>7</v>
      </c>
      <c r="F63" s="19">
        <f t="shared" si="0"/>
        <v>7.5</v>
      </c>
      <c r="G63" s="19">
        <v>6</v>
      </c>
      <c r="H63" s="19">
        <f t="shared" si="1"/>
        <v>6.4499999999999993</v>
      </c>
      <c r="I63" s="20" t="str">
        <f t="shared" si="2"/>
        <v>C+</v>
      </c>
      <c r="J63" s="60"/>
    </row>
    <row r="64" spans="1:10" ht="15.75">
      <c r="A64" s="61">
        <v>50</v>
      </c>
      <c r="B64" s="30" t="s">
        <v>1241</v>
      </c>
      <c r="C64" s="31" t="s">
        <v>1239</v>
      </c>
      <c r="D64" s="32" t="s">
        <v>1240</v>
      </c>
      <c r="E64" s="61">
        <v>5.5</v>
      </c>
      <c r="F64" s="19">
        <f t="shared" si="0"/>
        <v>6</v>
      </c>
      <c r="G64" s="19">
        <v>8.5</v>
      </c>
      <c r="H64" s="19">
        <f t="shared" si="1"/>
        <v>7.7499999999999991</v>
      </c>
      <c r="I64" s="20" t="str">
        <f t="shared" si="2"/>
        <v>B</v>
      </c>
      <c r="J64" s="60"/>
    </row>
    <row r="65" spans="1:10" ht="15.75">
      <c r="A65" s="61">
        <v>51</v>
      </c>
      <c r="B65" s="30" t="s">
        <v>1242</v>
      </c>
      <c r="C65" s="31" t="s">
        <v>1243</v>
      </c>
      <c r="D65" s="32" t="s">
        <v>54</v>
      </c>
      <c r="E65" s="61">
        <v>7.5</v>
      </c>
      <c r="F65" s="19">
        <f t="shared" si="0"/>
        <v>8</v>
      </c>
      <c r="G65" s="19">
        <v>8</v>
      </c>
      <c r="H65" s="19">
        <f t="shared" si="1"/>
        <v>8</v>
      </c>
      <c r="I65" s="20" t="str">
        <f t="shared" si="2"/>
        <v>B+</v>
      </c>
      <c r="J65" s="60"/>
    </row>
    <row r="66" spans="1:10" ht="15.75">
      <c r="A66" s="61">
        <v>52</v>
      </c>
      <c r="B66" s="30" t="s">
        <v>1244</v>
      </c>
      <c r="C66" s="31" t="s">
        <v>1245</v>
      </c>
      <c r="D66" s="32" t="s">
        <v>516</v>
      </c>
      <c r="E66" s="61">
        <v>6.5</v>
      </c>
      <c r="F66" s="19">
        <f t="shared" si="0"/>
        <v>7</v>
      </c>
      <c r="G66" s="19">
        <v>8</v>
      </c>
      <c r="H66" s="19">
        <f t="shared" si="1"/>
        <v>7.6999999999999993</v>
      </c>
      <c r="I66" s="20" t="str">
        <f t="shared" si="2"/>
        <v>B</v>
      </c>
      <c r="J66" s="60"/>
    </row>
    <row r="67" spans="1:10" ht="15.75">
      <c r="A67" s="61">
        <v>53</v>
      </c>
      <c r="B67" s="30" t="s">
        <v>1246</v>
      </c>
      <c r="C67" s="31" t="s">
        <v>1247</v>
      </c>
      <c r="D67" s="32" t="s">
        <v>54</v>
      </c>
      <c r="E67" s="19">
        <v>6</v>
      </c>
      <c r="F67" s="19">
        <f t="shared" si="0"/>
        <v>6.5</v>
      </c>
      <c r="G67" s="19">
        <v>7</v>
      </c>
      <c r="H67" s="19">
        <f t="shared" si="1"/>
        <v>6.85</v>
      </c>
      <c r="I67" s="20" t="str">
        <f t="shared" si="2"/>
        <v>C+</v>
      </c>
      <c r="J67" s="60"/>
    </row>
    <row r="68" spans="1:10" ht="15.75">
      <c r="A68" s="61">
        <v>54</v>
      </c>
      <c r="B68" s="30" t="s">
        <v>1248</v>
      </c>
      <c r="C68" s="31" t="s">
        <v>1249</v>
      </c>
      <c r="D68" s="32" t="s">
        <v>87</v>
      </c>
      <c r="E68" s="19">
        <v>6</v>
      </c>
      <c r="F68" s="19">
        <f t="shared" si="0"/>
        <v>6.5</v>
      </c>
      <c r="G68" s="19">
        <v>7</v>
      </c>
      <c r="H68" s="19">
        <f t="shared" si="1"/>
        <v>6.85</v>
      </c>
      <c r="I68" s="20" t="str">
        <f t="shared" si="2"/>
        <v>C+</v>
      </c>
      <c r="J68" s="60"/>
    </row>
    <row r="69" spans="1:10" ht="15.75">
      <c r="A69" s="61">
        <v>55</v>
      </c>
      <c r="B69" s="30" t="s">
        <v>1250</v>
      </c>
      <c r="C69" s="31" t="s">
        <v>1251</v>
      </c>
      <c r="D69" s="32" t="s">
        <v>795</v>
      </c>
      <c r="E69" s="61">
        <v>5.5</v>
      </c>
      <c r="F69" s="19">
        <f t="shared" si="0"/>
        <v>6</v>
      </c>
      <c r="G69" s="19">
        <v>7</v>
      </c>
      <c r="H69" s="19">
        <f t="shared" si="1"/>
        <v>6.6999999999999993</v>
      </c>
      <c r="I69" s="20" t="str">
        <f t="shared" si="2"/>
        <v>C+</v>
      </c>
      <c r="J69" s="60"/>
    </row>
    <row r="70" spans="1:10" ht="15.75">
      <c r="A70" s="1"/>
      <c r="B70" s="59"/>
      <c r="C70" s="1"/>
      <c r="D70" s="1"/>
      <c r="E70" s="1"/>
      <c r="F70" s="1"/>
      <c r="G70" s="1"/>
      <c r="H70" s="1"/>
      <c r="I70" s="1"/>
      <c r="J70" s="1"/>
    </row>
    <row r="71" spans="1:10" ht="15.75">
      <c r="A71" s="7" t="str">
        <f>"Cộng danh sách gồm "</f>
        <v xml:space="preserve">Cộng danh sách gồm </v>
      </c>
      <c r="B71" s="7"/>
      <c r="C71" s="7"/>
      <c r="D71" s="8">
        <f>COUNTA(I15:I62)</f>
        <v>48</v>
      </c>
      <c r="E71" s="8"/>
      <c r="F71" s="9">
        <v>1</v>
      </c>
      <c r="G71" s="10"/>
      <c r="H71" s="1"/>
      <c r="I71" s="1"/>
      <c r="J71" s="1"/>
    </row>
    <row r="72" spans="1:10" ht="15.75">
      <c r="A72" s="87" t="s">
        <v>20</v>
      </c>
      <c r="B72" s="87"/>
      <c r="C72" s="87"/>
      <c r="D72" s="11">
        <f>COUNTIF(H15:H62,"&gt;=5")</f>
        <v>45</v>
      </c>
      <c r="E72" s="69"/>
      <c r="F72" s="12">
        <f>D72/D71</f>
        <v>0.9375</v>
      </c>
      <c r="G72" s="13"/>
      <c r="H72" s="1"/>
      <c r="I72" s="1"/>
      <c r="J72" s="1"/>
    </row>
    <row r="73" spans="1:10" ht="15.75">
      <c r="A73" s="87" t="s">
        <v>21</v>
      </c>
      <c r="B73" s="87"/>
      <c r="C73" s="87"/>
      <c r="D73" s="11"/>
      <c r="E73" s="69"/>
      <c r="F73" s="12">
        <f>D73/D71</f>
        <v>0</v>
      </c>
      <c r="G73" s="13"/>
      <c r="H73" s="1"/>
      <c r="I73" s="1"/>
      <c r="J73" s="1"/>
    </row>
    <row r="74" spans="1:10" ht="15.75">
      <c r="A74" s="14"/>
      <c r="B74" s="14"/>
      <c r="C74" s="3"/>
      <c r="D74" s="14"/>
      <c r="E74" s="14"/>
      <c r="F74" s="2"/>
      <c r="G74" s="1"/>
      <c r="H74" s="1"/>
      <c r="I74" s="1"/>
      <c r="J74" s="1"/>
    </row>
    <row r="75" spans="1:10" ht="15.75">
      <c r="A75" s="1"/>
      <c r="B75" s="1"/>
      <c r="C75" s="1"/>
      <c r="D75" s="1"/>
      <c r="E75" s="1"/>
      <c r="F75" s="88" t="str">
        <f ca="1">"TP. Hồ Chí Minh, ngày "&amp;  DAY(NOW())&amp;" tháng " &amp;MONTH(NOW())&amp;" năm "&amp;YEAR(NOW())</f>
        <v>TP. Hồ Chí Minh, ngày 7 tháng 1 năm 2019</v>
      </c>
      <c r="G75" s="88"/>
      <c r="H75" s="88"/>
      <c r="I75" s="88"/>
      <c r="J75" s="88"/>
    </row>
    <row r="76" spans="1:10" ht="15.75">
      <c r="A76" s="72" t="s">
        <v>98</v>
      </c>
      <c r="B76" s="72"/>
      <c r="C76" s="72"/>
      <c r="D76" s="1"/>
      <c r="E76" s="1"/>
      <c r="F76" s="72" t="s">
        <v>22</v>
      </c>
      <c r="G76" s="72"/>
      <c r="H76" s="72"/>
      <c r="I76" s="72"/>
      <c r="J76" s="72"/>
    </row>
    <row r="77" spans="1:10" ht="15.75">
      <c r="A77" s="1"/>
      <c r="B77" s="1"/>
      <c r="C77" s="1"/>
      <c r="D77" s="1"/>
      <c r="E77" s="1"/>
      <c r="F77" s="1"/>
      <c r="G77" s="1"/>
      <c r="H77" s="1"/>
      <c r="I77" s="1"/>
      <c r="J77" s="1"/>
    </row>
    <row r="79" spans="1:10" ht="15.75">
      <c r="A79" s="71"/>
      <c r="B79" s="71"/>
      <c r="C79" s="71"/>
      <c r="G79" s="71" t="s">
        <v>1252</v>
      </c>
      <c r="H79" s="71"/>
      <c r="I79" s="71"/>
    </row>
  </sheetData>
  <protectedRanges>
    <protectedRange sqref="A77:E77" name="Range5"/>
    <protectedRange sqref="J15:J62" name="Range4"/>
    <protectedRange sqref="E15:G15 E16:E61 F16:G69" name="Range3"/>
    <protectedRange sqref="A4" name="Range1"/>
    <protectedRange sqref="F13:G13" name="Range6"/>
    <protectedRange sqref="C8:C9 H8:H9" name="Range2_1"/>
    <protectedRange sqref="F77:J77" name="Range5_1_1"/>
    <protectedRange sqref="B15:D62" name="Range3_1_1"/>
    <protectedRange sqref="C10" name="Range2_1_1"/>
  </protectedRanges>
  <mergeCells count="25">
    <mergeCell ref="A4:D4"/>
    <mergeCell ref="A1:D1"/>
    <mergeCell ref="F1:J1"/>
    <mergeCell ref="A2:D2"/>
    <mergeCell ref="F2:J2"/>
    <mergeCell ref="A3:D3"/>
    <mergeCell ref="A6:J6"/>
    <mergeCell ref="F8:G8"/>
    <mergeCell ref="A9:B9"/>
    <mergeCell ref="C9:D9"/>
    <mergeCell ref="F9:G9"/>
    <mergeCell ref="A10:D10"/>
    <mergeCell ref="A79:C79"/>
    <mergeCell ref="G79:I79"/>
    <mergeCell ref="A12:A13"/>
    <mergeCell ref="B12:B13"/>
    <mergeCell ref="C12:D13"/>
    <mergeCell ref="H12:I12"/>
    <mergeCell ref="A72:C72"/>
    <mergeCell ref="A73:C73"/>
    <mergeCell ref="F75:J75"/>
    <mergeCell ref="A76:C76"/>
    <mergeCell ref="F76:J76"/>
    <mergeCell ref="J12:J13"/>
    <mergeCell ref="C14:D14"/>
  </mergeCells>
  <conditionalFormatting sqref="I15:I69">
    <cfRule type="cellIs" dxfId="13" priority="2" stopIfTrue="1" operator="equal">
      <formula>"F"</formula>
    </cfRule>
  </conditionalFormatting>
  <conditionalFormatting sqref="H15:H69">
    <cfRule type="expression" dxfId="12" priority="1" stopIfTrue="1">
      <formula>MAX(#REF!)&lt;4</formula>
    </cfRule>
  </conditionalFormatting>
  <pageMargins left="0.45" right="0.18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72"/>
  <sheetViews>
    <sheetView topLeftCell="A49" workbookViewId="0">
      <selection activeCell="G56" sqref="G56"/>
    </sheetView>
  </sheetViews>
  <sheetFormatPr defaultRowHeight="15"/>
  <cols>
    <col min="1" max="1" width="4.28515625" customWidth="1"/>
    <col min="2" max="2" width="11.140625" customWidth="1"/>
    <col min="3" max="3" width="26.140625" customWidth="1"/>
    <col min="4" max="4" width="11.28515625" customWidth="1"/>
    <col min="5" max="5" width="11.28515625" hidden="1" customWidth="1"/>
    <col min="10" max="10" width="9.85546875" customWidth="1"/>
  </cols>
  <sheetData>
    <row r="1" spans="1:10" ht="15.75">
      <c r="A1" s="72" t="s">
        <v>0</v>
      </c>
      <c r="B1" s="72"/>
      <c r="C1" s="72"/>
      <c r="D1" s="72"/>
      <c r="E1" s="64"/>
      <c r="F1" s="72" t="s">
        <v>1</v>
      </c>
      <c r="G1" s="72"/>
      <c r="H1" s="72"/>
      <c r="I1" s="72"/>
      <c r="J1" s="72"/>
    </row>
    <row r="2" spans="1:10" ht="15.75">
      <c r="A2" s="72" t="s">
        <v>2</v>
      </c>
      <c r="B2" s="72"/>
      <c r="C2" s="72"/>
      <c r="D2" s="72"/>
      <c r="E2" s="64"/>
      <c r="F2" s="90" t="s">
        <v>3</v>
      </c>
      <c r="G2" s="90"/>
      <c r="H2" s="90"/>
      <c r="I2" s="90"/>
      <c r="J2" s="90"/>
    </row>
    <row r="3" spans="1:10" ht="15.75">
      <c r="A3" s="72" t="s">
        <v>4</v>
      </c>
      <c r="B3" s="72"/>
      <c r="C3" s="72"/>
      <c r="D3" s="72"/>
      <c r="E3" s="64"/>
      <c r="F3" s="1"/>
      <c r="G3" s="1"/>
      <c r="H3" s="1"/>
      <c r="I3" s="1"/>
      <c r="J3" s="1"/>
    </row>
    <row r="4" spans="1:10" ht="15.75">
      <c r="A4" s="72" t="s">
        <v>23</v>
      </c>
      <c r="B4" s="72"/>
      <c r="C4" s="72"/>
      <c r="D4" s="72"/>
      <c r="E4" s="64"/>
      <c r="F4" s="1"/>
      <c r="G4" s="1"/>
      <c r="H4" s="1"/>
      <c r="I4" s="1"/>
      <c r="J4" s="1"/>
    </row>
    <row r="5" spans="1:10" ht="15.75">
      <c r="A5" s="27"/>
      <c r="B5" s="27"/>
      <c r="C5" s="27"/>
      <c r="D5" s="27"/>
      <c r="E5" s="64"/>
      <c r="F5" s="1"/>
      <c r="G5" s="1"/>
      <c r="H5" s="1"/>
      <c r="I5" s="1"/>
      <c r="J5" s="1"/>
    </row>
    <row r="6" spans="1:10" ht="19.5">
      <c r="A6" s="89" t="s">
        <v>5</v>
      </c>
      <c r="B6" s="89"/>
      <c r="C6" s="89"/>
      <c r="D6" s="89"/>
      <c r="E6" s="89"/>
      <c r="F6" s="89"/>
      <c r="G6" s="89"/>
      <c r="H6" s="89"/>
      <c r="I6" s="89"/>
      <c r="J6" s="89"/>
    </row>
    <row r="7" spans="1:10" ht="15.75">
      <c r="A7" s="27"/>
      <c r="B7" s="27"/>
      <c r="C7" s="27"/>
      <c r="D7" s="27"/>
      <c r="E7" s="64"/>
      <c r="F7" s="27"/>
      <c r="G7" s="27"/>
      <c r="H7" s="27"/>
      <c r="I7" s="27"/>
      <c r="J7" s="27"/>
    </row>
    <row r="8" spans="1:10" ht="15.75">
      <c r="A8" s="14" t="s">
        <v>6</v>
      </c>
      <c r="B8" s="14"/>
      <c r="C8" s="14" t="s">
        <v>116</v>
      </c>
      <c r="D8" s="14"/>
      <c r="E8" s="14"/>
      <c r="F8" s="73" t="s">
        <v>7</v>
      </c>
      <c r="G8" s="73"/>
      <c r="H8" s="23">
        <v>2</v>
      </c>
      <c r="I8" s="2"/>
      <c r="J8" s="2"/>
    </row>
    <row r="9" spans="1:10" ht="15.75">
      <c r="A9" s="73" t="s">
        <v>8</v>
      </c>
      <c r="B9" s="73"/>
      <c r="C9" s="73" t="s">
        <v>1238</v>
      </c>
      <c r="D9" s="73"/>
      <c r="E9" s="65"/>
      <c r="F9" s="73" t="s">
        <v>9</v>
      </c>
      <c r="G9" s="73"/>
      <c r="H9" s="23" t="s">
        <v>117</v>
      </c>
      <c r="I9" s="2"/>
      <c r="J9" s="2"/>
    </row>
    <row r="10" spans="1:10" ht="15.75">
      <c r="A10" s="73" t="s">
        <v>1254</v>
      </c>
      <c r="B10" s="73"/>
      <c r="C10" s="73"/>
      <c r="D10" s="73"/>
      <c r="E10" s="65"/>
      <c r="F10" s="14" t="s">
        <v>102</v>
      </c>
      <c r="G10" s="3"/>
      <c r="H10" s="14" t="s">
        <v>223</v>
      </c>
      <c r="I10" s="1"/>
      <c r="J10" s="1"/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7.25">
      <c r="A12" s="74" t="s">
        <v>11</v>
      </c>
      <c r="B12" s="76" t="s">
        <v>12</v>
      </c>
      <c r="C12" s="78" t="s">
        <v>13</v>
      </c>
      <c r="D12" s="79"/>
      <c r="E12" s="66"/>
      <c r="F12" s="4" t="s">
        <v>14</v>
      </c>
      <c r="G12" s="4" t="s">
        <v>15</v>
      </c>
      <c r="H12" s="82" t="s">
        <v>16</v>
      </c>
      <c r="I12" s="83"/>
      <c r="J12" s="84" t="s">
        <v>17</v>
      </c>
    </row>
    <row r="13" spans="1:10" ht="15.75">
      <c r="A13" s="75"/>
      <c r="B13" s="77"/>
      <c r="C13" s="80"/>
      <c r="D13" s="81"/>
      <c r="E13" s="67"/>
      <c r="F13" s="5">
        <v>0.3</v>
      </c>
      <c r="G13" s="5">
        <v>0.7</v>
      </c>
      <c r="H13" s="6" t="s">
        <v>18</v>
      </c>
      <c r="I13" s="6" t="s">
        <v>19</v>
      </c>
      <c r="J13" s="85"/>
    </row>
    <row r="14" spans="1:10" ht="15.75">
      <c r="A14" s="29">
        <v>1</v>
      </c>
      <c r="B14" s="29">
        <v>2</v>
      </c>
      <c r="C14" s="86">
        <v>3</v>
      </c>
      <c r="D14" s="86"/>
      <c r="E14" s="68"/>
      <c r="F14" s="29">
        <v>4</v>
      </c>
      <c r="G14" s="29">
        <v>5</v>
      </c>
      <c r="H14" s="29">
        <v>6</v>
      </c>
      <c r="I14" s="28">
        <v>7</v>
      </c>
      <c r="J14" s="6">
        <v>8</v>
      </c>
    </row>
    <row r="15" spans="1:10" ht="15.75">
      <c r="A15" s="18">
        <v>1</v>
      </c>
      <c r="B15" s="30" t="s">
        <v>1140</v>
      </c>
      <c r="C15" s="62" t="s">
        <v>644</v>
      </c>
      <c r="D15" s="63" t="s">
        <v>66</v>
      </c>
      <c r="E15" s="19">
        <v>10</v>
      </c>
      <c r="F15" s="19">
        <v>10</v>
      </c>
      <c r="G15" s="19">
        <v>7</v>
      </c>
      <c r="H15" s="19">
        <f>F15*$F$13+G15*$G$13</f>
        <v>7.8999999999999995</v>
      </c>
      <c r="I15" s="20" t="str">
        <f>IF(H15&lt;4,"F",IF(H15&lt;=4.9,"D",IF(H15&lt;=5.4,"D+",IF(H15&lt;=5.9,"C",IF(H15&lt;=6.9,"C+",IF(H15&lt;=7.9,"B",IF(H15&lt;=8.4,"B+","A")))))))</f>
        <v>B</v>
      </c>
      <c r="J15" s="21"/>
    </row>
    <row r="16" spans="1:10" ht="15.75">
      <c r="A16" s="18">
        <v>2</v>
      </c>
      <c r="B16" s="30" t="s">
        <v>1141</v>
      </c>
      <c r="C16" s="40" t="s">
        <v>1188</v>
      </c>
      <c r="D16" s="32" t="s">
        <v>66</v>
      </c>
      <c r="E16" s="19">
        <v>6.5</v>
      </c>
      <c r="F16" s="19">
        <f t="shared" ref="F16:F62" si="0">E16+0.5</f>
        <v>7</v>
      </c>
      <c r="G16" s="19">
        <v>6</v>
      </c>
      <c r="H16" s="19">
        <f t="shared" ref="H16:H62" si="1">F16*$F$13+G16*$G$13</f>
        <v>6.2999999999999989</v>
      </c>
      <c r="I16" s="20" t="str">
        <f t="shared" ref="I16:I62" si="2">IF(H16&lt;4,"F",IF(H16&lt;=4.9,"D",IF(H16&lt;=5.4,"D+",IF(H16&lt;=5.9,"C",IF(H16&lt;=6.9,"C+",IF(H16&lt;=7.9,"B",IF(H16&lt;=8.4,"B+","A")))))))</f>
        <v>C+</v>
      </c>
      <c r="J16" s="21"/>
    </row>
    <row r="17" spans="1:10" ht="15.75">
      <c r="A17" s="18">
        <v>3</v>
      </c>
      <c r="B17" s="30" t="s">
        <v>1142</v>
      </c>
      <c r="C17" s="31" t="s">
        <v>1189</v>
      </c>
      <c r="D17" s="32" t="s">
        <v>66</v>
      </c>
      <c r="E17" s="19">
        <v>6</v>
      </c>
      <c r="F17" s="19">
        <f t="shared" si="0"/>
        <v>6.5</v>
      </c>
      <c r="G17" s="19">
        <v>7</v>
      </c>
      <c r="H17" s="19">
        <f t="shared" si="1"/>
        <v>6.85</v>
      </c>
      <c r="I17" s="20" t="str">
        <f t="shared" si="2"/>
        <v>C+</v>
      </c>
      <c r="J17" s="21"/>
    </row>
    <row r="18" spans="1:10" ht="15.75">
      <c r="A18" s="18">
        <v>4</v>
      </c>
      <c r="B18" s="30" t="s">
        <v>1143</v>
      </c>
      <c r="C18" s="31" t="s">
        <v>1190</v>
      </c>
      <c r="D18" s="32" t="s">
        <v>66</v>
      </c>
      <c r="E18" s="19">
        <v>8</v>
      </c>
      <c r="F18" s="19">
        <f t="shared" si="0"/>
        <v>8.5</v>
      </c>
      <c r="G18" s="19">
        <v>5</v>
      </c>
      <c r="H18" s="19">
        <f t="shared" si="1"/>
        <v>6.05</v>
      </c>
      <c r="I18" s="20" t="str">
        <f t="shared" si="2"/>
        <v>C+</v>
      </c>
      <c r="J18" s="21"/>
    </row>
    <row r="19" spans="1:10" ht="15.75">
      <c r="A19" s="18">
        <v>5</v>
      </c>
      <c r="B19" s="30" t="s">
        <v>1144</v>
      </c>
      <c r="C19" s="31" t="s">
        <v>1191</v>
      </c>
      <c r="D19" s="32" t="s">
        <v>66</v>
      </c>
      <c r="E19" s="19">
        <v>5</v>
      </c>
      <c r="F19" s="19">
        <f t="shared" si="0"/>
        <v>5.5</v>
      </c>
      <c r="G19" s="19">
        <v>7</v>
      </c>
      <c r="H19" s="19">
        <f t="shared" si="1"/>
        <v>6.5499999999999989</v>
      </c>
      <c r="I19" s="20" t="str">
        <f t="shared" si="2"/>
        <v>C+</v>
      </c>
      <c r="J19" s="21"/>
    </row>
    <row r="20" spans="1:10" ht="15.75">
      <c r="A20" s="18">
        <v>6</v>
      </c>
      <c r="B20" s="30" t="s">
        <v>1145</v>
      </c>
      <c r="C20" s="31" t="s">
        <v>1192</v>
      </c>
      <c r="D20" s="32" t="s">
        <v>419</v>
      </c>
      <c r="E20" s="19">
        <v>6</v>
      </c>
      <c r="F20" s="19">
        <f t="shared" si="0"/>
        <v>6.5</v>
      </c>
      <c r="G20" s="19">
        <v>7</v>
      </c>
      <c r="H20" s="19">
        <f t="shared" si="1"/>
        <v>6.85</v>
      </c>
      <c r="I20" s="20" t="str">
        <f t="shared" si="2"/>
        <v>C+</v>
      </c>
      <c r="J20" s="21"/>
    </row>
    <row r="21" spans="1:10" ht="15.75">
      <c r="A21" s="18">
        <v>7</v>
      </c>
      <c r="B21" s="30" t="s">
        <v>1146</v>
      </c>
      <c r="C21" s="31" t="s">
        <v>1193</v>
      </c>
      <c r="D21" s="32" t="s">
        <v>82</v>
      </c>
      <c r="E21" s="19">
        <v>8</v>
      </c>
      <c r="F21" s="19">
        <f t="shared" si="0"/>
        <v>8.5</v>
      </c>
      <c r="G21" s="19">
        <v>6</v>
      </c>
      <c r="H21" s="19">
        <f t="shared" si="1"/>
        <v>6.7499999999999991</v>
      </c>
      <c r="I21" s="20" t="str">
        <f t="shared" si="2"/>
        <v>C+</v>
      </c>
      <c r="J21" s="21"/>
    </row>
    <row r="22" spans="1:10" ht="15.75">
      <c r="A22" s="18">
        <v>8</v>
      </c>
      <c r="B22" s="30" t="s">
        <v>1147</v>
      </c>
      <c r="C22" s="31" t="s">
        <v>1194</v>
      </c>
      <c r="D22" s="32" t="s">
        <v>1195</v>
      </c>
      <c r="E22" s="19">
        <v>6</v>
      </c>
      <c r="F22" s="19">
        <f t="shared" si="0"/>
        <v>6.5</v>
      </c>
      <c r="G22" s="19">
        <v>8</v>
      </c>
      <c r="H22" s="19">
        <f t="shared" si="1"/>
        <v>7.55</v>
      </c>
      <c r="I22" s="20" t="str">
        <f t="shared" si="2"/>
        <v>B</v>
      </c>
      <c r="J22" s="21"/>
    </row>
    <row r="23" spans="1:10" ht="15.75">
      <c r="A23" s="18">
        <v>9</v>
      </c>
      <c r="B23" s="30" t="s">
        <v>1148</v>
      </c>
      <c r="C23" s="31" t="s">
        <v>1196</v>
      </c>
      <c r="D23" s="32" t="s">
        <v>67</v>
      </c>
      <c r="E23" s="19">
        <v>7</v>
      </c>
      <c r="F23" s="19">
        <f t="shared" si="0"/>
        <v>7.5</v>
      </c>
      <c r="G23" s="19">
        <v>7</v>
      </c>
      <c r="H23" s="19">
        <f t="shared" si="1"/>
        <v>7.1499999999999995</v>
      </c>
      <c r="I23" s="20" t="str">
        <f t="shared" si="2"/>
        <v>B</v>
      </c>
      <c r="J23" s="21"/>
    </row>
    <row r="24" spans="1:10" ht="15.75">
      <c r="A24" s="18">
        <v>10</v>
      </c>
      <c r="B24" s="30" t="s">
        <v>1149</v>
      </c>
      <c r="C24" s="31" t="s">
        <v>1197</v>
      </c>
      <c r="D24" s="32" t="s">
        <v>26</v>
      </c>
      <c r="E24" s="19">
        <v>6</v>
      </c>
      <c r="F24" s="19">
        <f t="shared" si="0"/>
        <v>6.5</v>
      </c>
      <c r="G24" s="19">
        <v>7</v>
      </c>
      <c r="H24" s="19">
        <f t="shared" si="1"/>
        <v>6.85</v>
      </c>
      <c r="I24" s="20" t="str">
        <f t="shared" si="2"/>
        <v>C+</v>
      </c>
      <c r="J24" s="21"/>
    </row>
    <row r="25" spans="1:10" ht="15.75">
      <c r="A25" s="18">
        <v>11</v>
      </c>
      <c r="B25" s="30" t="s">
        <v>1150</v>
      </c>
      <c r="C25" s="31" t="s">
        <v>215</v>
      </c>
      <c r="D25" s="32" t="s">
        <v>1198</v>
      </c>
      <c r="E25" s="19">
        <v>4</v>
      </c>
      <c r="F25" s="19">
        <f t="shared" si="0"/>
        <v>4.5</v>
      </c>
      <c r="G25" s="19">
        <v>3</v>
      </c>
      <c r="H25" s="19">
        <f t="shared" si="1"/>
        <v>3.4499999999999993</v>
      </c>
      <c r="I25" s="20" t="str">
        <f t="shared" si="2"/>
        <v>F</v>
      </c>
      <c r="J25" s="21"/>
    </row>
    <row r="26" spans="1:10" ht="15.75">
      <c r="A26" s="18">
        <v>12</v>
      </c>
      <c r="B26" s="30" t="s">
        <v>1151</v>
      </c>
      <c r="C26" s="31" t="s">
        <v>1199</v>
      </c>
      <c r="D26" s="32" t="s">
        <v>1200</v>
      </c>
      <c r="E26" s="19">
        <v>8</v>
      </c>
      <c r="F26" s="19">
        <f t="shared" si="0"/>
        <v>8.5</v>
      </c>
      <c r="G26" s="19">
        <v>6</v>
      </c>
      <c r="H26" s="19">
        <f t="shared" si="1"/>
        <v>6.7499999999999991</v>
      </c>
      <c r="I26" s="20" t="str">
        <f t="shared" si="2"/>
        <v>C+</v>
      </c>
      <c r="J26" s="21"/>
    </row>
    <row r="27" spans="1:10" ht="15.75">
      <c r="A27" s="18">
        <v>13</v>
      </c>
      <c r="B27" s="30" t="s">
        <v>1152</v>
      </c>
      <c r="C27" s="31" t="s">
        <v>275</v>
      </c>
      <c r="D27" s="32" t="s">
        <v>274</v>
      </c>
      <c r="E27" s="19">
        <v>0</v>
      </c>
      <c r="F27" s="19">
        <v>0</v>
      </c>
      <c r="G27" s="19">
        <v>3</v>
      </c>
      <c r="H27" s="19">
        <f t="shared" si="1"/>
        <v>2.0999999999999996</v>
      </c>
      <c r="I27" s="20" t="str">
        <f t="shared" si="2"/>
        <v>F</v>
      </c>
      <c r="J27" s="21"/>
    </row>
    <row r="28" spans="1:10" ht="15.75">
      <c r="A28" s="18">
        <v>14</v>
      </c>
      <c r="B28" s="30" t="s">
        <v>1153</v>
      </c>
      <c r="C28" s="31" t="s">
        <v>1201</v>
      </c>
      <c r="D28" s="32" t="s">
        <v>1202</v>
      </c>
      <c r="E28" s="19">
        <v>7</v>
      </c>
      <c r="F28" s="19">
        <f t="shared" si="0"/>
        <v>7.5</v>
      </c>
      <c r="G28" s="19">
        <v>8</v>
      </c>
      <c r="H28" s="19">
        <f t="shared" si="1"/>
        <v>7.85</v>
      </c>
      <c r="I28" s="20" t="str">
        <f t="shared" si="2"/>
        <v>B</v>
      </c>
      <c r="J28" s="21"/>
    </row>
    <row r="29" spans="1:10" ht="15.75">
      <c r="A29" s="18">
        <v>15</v>
      </c>
      <c r="B29" s="30" t="s">
        <v>1154</v>
      </c>
      <c r="C29" s="31" t="s">
        <v>1203</v>
      </c>
      <c r="D29" s="32" t="s">
        <v>49</v>
      </c>
      <c r="E29" s="19">
        <v>5.5</v>
      </c>
      <c r="F29" s="19">
        <f t="shared" si="0"/>
        <v>6</v>
      </c>
      <c r="G29" s="19">
        <v>6</v>
      </c>
      <c r="H29" s="19">
        <f t="shared" si="1"/>
        <v>5.9999999999999991</v>
      </c>
      <c r="I29" s="20" t="str">
        <f t="shared" si="2"/>
        <v>C+</v>
      </c>
      <c r="J29" s="21"/>
    </row>
    <row r="30" spans="1:10" ht="15.75">
      <c r="A30" s="18">
        <v>16</v>
      </c>
      <c r="B30" s="30" t="s">
        <v>1155</v>
      </c>
      <c r="C30" s="31" t="s">
        <v>1204</v>
      </c>
      <c r="D30" s="32" t="s">
        <v>29</v>
      </c>
      <c r="E30" s="19">
        <v>0</v>
      </c>
      <c r="F30" s="19">
        <v>0</v>
      </c>
      <c r="G30" s="19">
        <v>0</v>
      </c>
      <c r="H30" s="19">
        <f t="shared" si="1"/>
        <v>0</v>
      </c>
      <c r="I30" s="20" t="str">
        <f t="shared" si="2"/>
        <v>F</v>
      </c>
      <c r="J30" s="21"/>
    </row>
    <row r="31" spans="1:10" ht="15.75">
      <c r="A31" s="18">
        <v>17</v>
      </c>
      <c r="B31" s="30" t="s">
        <v>1156</v>
      </c>
      <c r="C31" s="31" t="s">
        <v>1205</v>
      </c>
      <c r="D31" s="32" t="s">
        <v>1206</v>
      </c>
      <c r="E31" s="19">
        <v>6.5</v>
      </c>
      <c r="F31" s="19">
        <f t="shared" si="0"/>
        <v>7</v>
      </c>
      <c r="G31" s="19">
        <v>5</v>
      </c>
      <c r="H31" s="19">
        <f t="shared" si="1"/>
        <v>5.6</v>
      </c>
      <c r="I31" s="20" t="str">
        <f t="shared" si="2"/>
        <v>C</v>
      </c>
      <c r="J31" s="21"/>
    </row>
    <row r="32" spans="1:10" ht="15.75">
      <c r="A32" s="18">
        <v>18</v>
      </c>
      <c r="B32" s="30" t="s">
        <v>1157</v>
      </c>
      <c r="C32" s="33" t="s">
        <v>894</v>
      </c>
      <c r="D32" s="58" t="s">
        <v>1207</v>
      </c>
      <c r="E32" s="19">
        <v>7.5</v>
      </c>
      <c r="F32" s="19">
        <f t="shared" si="0"/>
        <v>8</v>
      </c>
      <c r="G32" s="19">
        <v>6</v>
      </c>
      <c r="H32" s="19">
        <f t="shared" si="1"/>
        <v>6.6</v>
      </c>
      <c r="I32" s="20" t="str">
        <f t="shared" si="2"/>
        <v>C+</v>
      </c>
      <c r="J32" s="21"/>
    </row>
    <row r="33" spans="1:10" ht="15.75">
      <c r="A33" s="18">
        <v>19</v>
      </c>
      <c r="B33" s="30" t="s">
        <v>1158</v>
      </c>
      <c r="C33" s="31" t="s">
        <v>1208</v>
      </c>
      <c r="D33" s="32" t="s">
        <v>487</v>
      </c>
      <c r="E33" s="19">
        <v>6.5</v>
      </c>
      <c r="F33" s="19">
        <f t="shared" si="0"/>
        <v>7</v>
      </c>
      <c r="G33" s="19">
        <v>6</v>
      </c>
      <c r="H33" s="19">
        <f t="shared" si="1"/>
        <v>6.2999999999999989</v>
      </c>
      <c r="I33" s="20" t="str">
        <f t="shared" si="2"/>
        <v>C+</v>
      </c>
      <c r="J33" s="21"/>
    </row>
    <row r="34" spans="1:10" ht="15.75">
      <c r="A34" s="18">
        <v>20</v>
      </c>
      <c r="B34" s="30" t="s">
        <v>1159</v>
      </c>
      <c r="C34" s="31" t="s">
        <v>510</v>
      </c>
      <c r="D34" s="32" t="s">
        <v>1209</v>
      </c>
      <c r="E34" s="19">
        <v>0</v>
      </c>
      <c r="F34" s="19">
        <v>0</v>
      </c>
      <c r="G34" s="19">
        <v>0</v>
      </c>
      <c r="H34" s="19">
        <f t="shared" si="1"/>
        <v>0</v>
      </c>
      <c r="I34" s="20" t="str">
        <f t="shared" si="2"/>
        <v>F</v>
      </c>
      <c r="J34" s="70"/>
    </row>
    <row r="35" spans="1:10" ht="15.75">
      <c r="A35" s="18">
        <v>21</v>
      </c>
      <c r="B35" s="30" t="s">
        <v>1160</v>
      </c>
      <c r="C35" s="31" t="s">
        <v>215</v>
      </c>
      <c r="D35" s="32" t="s">
        <v>34</v>
      </c>
      <c r="E35" s="19">
        <v>0</v>
      </c>
      <c r="F35" s="19">
        <v>0</v>
      </c>
      <c r="G35" s="19">
        <v>0</v>
      </c>
      <c r="H35" s="19">
        <f t="shared" si="1"/>
        <v>0</v>
      </c>
      <c r="I35" s="20" t="str">
        <f t="shared" si="2"/>
        <v>F</v>
      </c>
      <c r="J35" s="21"/>
    </row>
    <row r="36" spans="1:10" ht="15.75">
      <c r="A36" s="18">
        <v>22</v>
      </c>
      <c r="B36" s="30" t="s">
        <v>1161</v>
      </c>
      <c r="C36" s="31" t="s">
        <v>1210</v>
      </c>
      <c r="D36" s="32" t="s">
        <v>51</v>
      </c>
      <c r="E36" s="19">
        <v>7</v>
      </c>
      <c r="F36" s="19">
        <f t="shared" si="0"/>
        <v>7.5</v>
      </c>
      <c r="G36" s="19">
        <v>5</v>
      </c>
      <c r="H36" s="19">
        <f t="shared" si="1"/>
        <v>5.75</v>
      </c>
      <c r="I36" s="20" t="str">
        <f t="shared" si="2"/>
        <v>C</v>
      </c>
      <c r="J36" s="21"/>
    </row>
    <row r="37" spans="1:10" ht="15.75">
      <c r="A37" s="18">
        <v>23</v>
      </c>
      <c r="B37" s="30" t="s">
        <v>1162</v>
      </c>
      <c r="C37" s="31" t="s">
        <v>1211</v>
      </c>
      <c r="D37" s="32" t="s">
        <v>36</v>
      </c>
      <c r="E37" s="19">
        <v>6.5</v>
      </c>
      <c r="F37" s="19">
        <f t="shared" si="0"/>
        <v>7</v>
      </c>
      <c r="G37" s="19">
        <v>7</v>
      </c>
      <c r="H37" s="19">
        <f t="shared" si="1"/>
        <v>7</v>
      </c>
      <c r="I37" s="20" t="str">
        <f t="shared" si="2"/>
        <v>B</v>
      </c>
      <c r="J37" s="21"/>
    </row>
    <row r="38" spans="1:10" ht="15.75">
      <c r="A38" s="18">
        <v>24</v>
      </c>
      <c r="B38" s="30" t="s">
        <v>1163</v>
      </c>
      <c r="C38" s="31" t="s">
        <v>1212</v>
      </c>
      <c r="D38" s="32" t="s">
        <v>54</v>
      </c>
      <c r="E38" s="19">
        <v>0</v>
      </c>
      <c r="F38" s="19">
        <v>0</v>
      </c>
      <c r="G38" s="19">
        <v>0</v>
      </c>
      <c r="H38" s="19">
        <f t="shared" si="1"/>
        <v>0</v>
      </c>
      <c r="I38" s="20" t="str">
        <f t="shared" si="2"/>
        <v>F</v>
      </c>
      <c r="J38" s="21"/>
    </row>
    <row r="39" spans="1:10" ht="15.75">
      <c r="A39" s="18">
        <v>25</v>
      </c>
      <c r="B39" s="30" t="s">
        <v>1164</v>
      </c>
      <c r="C39" s="31" t="s">
        <v>1213</v>
      </c>
      <c r="D39" s="32" t="s">
        <v>37</v>
      </c>
      <c r="E39" s="19">
        <v>7.5</v>
      </c>
      <c r="F39" s="19">
        <f t="shared" si="0"/>
        <v>8</v>
      </c>
      <c r="G39" s="19">
        <v>7</v>
      </c>
      <c r="H39" s="19">
        <f t="shared" si="1"/>
        <v>7.2999999999999989</v>
      </c>
      <c r="I39" s="20" t="str">
        <f t="shared" si="2"/>
        <v>B</v>
      </c>
      <c r="J39" s="21"/>
    </row>
    <row r="40" spans="1:10" ht="15.75">
      <c r="A40" s="18">
        <v>26</v>
      </c>
      <c r="B40" s="30" t="s">
        <v>1165</v>
      </c>
      <c r="C40" s="31" t="s">
        <v>1214</v>
      </c>
      <c r="D40" s="32" t="s">
        <v>1215</v>
      </c>
      <c r="E40" s="19">
        <v>6</v>
      </c>
      <c r="F40" s="19">
        <f t="shared" si="0"/>
        <v>6.5</v>
      </c>
      <c r="G40" s="19">
        <v>6</v>
      </c>
      <c r="H40" s="19">
        <f t="shared" si="1"/>
        <v>6.1499999999999995</v>
      </c>
      <c r="I40" s="20" t="str">
        <f t="shared" si="2"/>
        <v>C+</v>
      </c>
      <c r="J40" s="21"/>
    </row>
    <row r="41" spans="1:10" ht="15.75">
      <c r="A41" s="18">
        <v>27</v>
      </c>
      <c r="B41" s="30" t="s">
        <v>1166</v>
      </c>
      <c r="C41" s="31" t="s">
        <v>1216</v>
      </c>
      <c r="D41" s="32" t="s">
        <v>39</v>
      </c>
      <c r="E41" s="19">
        <v>0</v>
      </c>
      <c r="F41" s="19">
        <v>0</v>
      </c>
      <c r="G41" s="19">
        <v>6</v>
      </c>
      <c r="H41" s="19">
        <f t="shared" si="1"/>
        <v>4.1999999999999993</v>
      </c>
      <c r="I41" s="20" t="str">
        <f t="shared" si="2"/>
        <v>D</v>
      </c>
      <c r="J41" s="21"/>
    </row>
    <row r="42" spans="1:10" ht="15.75">
      <c r="A42" s="18">
        <v>28</v>
      </c>
      <c r="B42" s="30" t="s">
        <v>1167</v>
      </c>
      <c r="C42" s="31" t="s">
        <v>1217</v>
      </c>
      <c r="D42" s="32" t="s">
        <v>72</v>
      </c>
      <c r="E42" s="19">
        <v>10</v>
      </c>
      <c r="F42" s="19">
        <v>10</v>
      </c>
      <c r="G42" s="19">
        <v>8</v>
      </c>
      <c r="H42" s="19">
        <f t="shared" si="1"/>
        <v>8.6</v>
      </c>
      <c r="I42" s="20" t="str">
        <f t="shared" si="2"/>
        <v>A</v>
      </c>
      <c r="J42" s="21"/>
    </row>
    <row r="43" spans="1:10" ht="15.75">
      <c r="A43" s="18">
        <v>29</v>
      </c>
      <c r="B43" s="30" t="s">
        <v>1168</v>
      </c>
      <c r="C43" s="31" t="s">
        <v>1218</v>
      </c>
      <c r="D43" s="32" t="s">
        <v>56</v>
      </c>
      <c r="E43" s="19">
        <v>7</v>
      </c>
      <c r="F43" s="19">
        <f t="shared" si="0"/>
        <v>7.5</v>
      </c>
      <c r="G43" s="19">
        <v>6</v>
      </c>
      <c r="H43" s="19">
        <f t="shared" si="1"/>
        <v>6.4499999999999993</v>
      </c>
      <c r="I43" s="20" t="str">
        <f t="shared" si="2"/>
        <v>C+</v>
      </c>
      <c r="J43" s="21"/>
    </row>
    <row r="44" spans="1:10" ht="15.75">
      <c r="A44" s="18">
        <v>30</v>
      </c>
      <c r="B44" s="30" t="s">
        <v>1169</v>
      </c>
      <c r="C44" s="31" t="s">
        <v>1219</v>
      </c>
      <c r="D44" s="32" t="s">
        <v>41</v>
      </c>
      <c r="E44" s="19">
        <v>6.5</v>
      </c>
      <c r="F44" s="19">
        <f t="shared" si="0"/>
        <v>7</v>
      </c>
      <c r="G44" s="19">
        <v>6</v>
      </c>
      <c r="H44" s="19">
        <f t="shared" si="1"/>
        <v>6.2999999999999989</v>
      </c>
      <c r="I44" s="20" t="str">
        <f t="shared" si="2"/>
        <v>C+</v>
      </c>
      <c r="J44" s="21"/>
    </row>
    <row r="45" spans="1:10" ht="15.75">
      <c r="A45" s="18">
        <v>31</v>
      </c>
      <c r="B45" s="30" t="s">
        <v>1170</v>
      </c>
      <c r="C45" s="31" t="s">
        <v>1220</v>
      </c>
      <c r="D45" s="32" t="s">
        <v>59</v>
      </c>
      <c r="E45" s="19">
        <v>6</v>
      </c>
      <c r="F45" s="19">
        <f t="shared" si="0"/>
        <v>6.5</v>
      </c>
      <c r="G45" s="19">
        <v>6</v>
      </c>
      <c r="H45" s="19">
        <f t="shared" si="1"/>
        <v>6.1499999999999995</v>
      </c>
      <c r="I45" s="20" t="str">
        <f t="shared" si="2"/>
        <v>C+</v>
      </c>
      <c r="J45" s="21"/>
    </row>
    <row r="46" spans="1:10" ht="15.75">
      <c r="A46" s="18">
        <v>32</v>
      </c>
      <c r="B46" s="30" t="s">
        <v>1171</v>
      </c>
      <c r="C46" s="31" t="s">
        <v>1221</v>
      </c>
      <c r="D46" s="32" t="s">
        <v>42</v>
      </c>
      <c r="E46" s="19">
        <v>5.5</v>
      </c>
      <c r="F46" s="19">
        <f t="shared" si="0"/>
        <v>6</v>
      </c>
      <c r="G46" s="19">
        <v>6</v>
      </c>
      <c r="H46" s="19">
        <f t="shared" si="1"/>
        <v>5.9999999999999991</v>
      </c>
      <c r="I46" s="20" t="str">
        <f t="shared" si="2"/>
        <v>C+</v>
      </c>
      <c r="J46" s="21"/>
    </row>
    <row r="47" spans="1:10" ht="15.75">
      <c r="A47" s="18">
        <v>33</v>
      </c>
      <c r="B47" s="30" t="s">
        <v>1172</v>
      </c>
      <c r="C47" s="31" t="s">
        <v>1222</v>
      </c>
      <c r="D47" s="32" t="s">
        <v>668</v>
      </c>
      <c r="E47" s="19">
        <v>7</v>
      </c>
      <c r="F47" s="19">
        <f t="shared" si="0"/>
        <v>7.5</v>
      </c>
      <c r="G47" s="19">
        <v>6</v>
      </c>
      <c r="H47" s="19">
        <f t="shared" si="1"/>
        <v>6.4499999999999993</v>
      </c>
      <c r="I47" s="20" t="str">
        <f t="shared" si="2"/>
        <v>C+</v>
      </c>
      <c r="J47" s="21"/>
    </row>
    <row r="48" spans="1:10" ht="15.75">
      <c r="A48" s="18">
        <v>34</v>
      </c>
      <c r="B48" s="30" t="s">
        <v>1173</v>
      </c>
      <c r="C48" s="31" t="s">
        <v>1223</v>
      </c>
      <c r="D48" s="32" t="s">
        <v>668</v>
      </c>
      <c r="E48" s="19">
        <v>6</v>
      </c>
      <c r="F48" s="19">
        <f t="shared" si="0"/>
        <v>6.5</v>
      </c>
      <c r="G48" s="19">
        <v>7</v>
      </c>
      <c r="H48" s="19">
        <f t="shared" si="1"/>
        <v>6.85</v>
      </c>
      <c r="I48" s="20" t="str">
        <f t="shared" si="2"/>
        <v>C+</v>
      </c>
      <c r="J48" s="21"/>
    </row>
    <row r="49" spans="1:10" ht="15.75">
      <c r="A49" s="18">
        <v>35</v>
      </c>
      <c r="B49" s="30" t="s">
        <v>1174</v>
      </c>
      <c r="C49" s="31" t="s">
        <v>1224</v>
      </c>
      <c r="D49" s="32" t="s">
        <v>278</v>
      </c>
      <c r="E49" s="19">
        <v>5</v>
      </c>
      <c r="F49" s="19">
        <f t="shared" si="0"/>
        <v>5.5</v>
      </c>
      <c r="G49" s="19">
        <v>5</v>
      </c>
      <c r="H49" s="19">
        <f t="shared" si="1"/>
        <v>5.15</v>
      </c>
      <c r="I49" s="20" t="str">
        <f t="shared" si="2"/>
        <v>D+</v>
      </c>
      <c r="J49" s="21"/>
    </row>
    <row r="50" spans="1:10" ht="15.75">
      <c r="A50" s="18">
        <v>36</v>
      </c>
      <c r="B50" s="30" t="s">
        <v>1175</v>
      </c>
      <c r="C50" s="31" t="s">
        <v>510</v>
      </c>
      <c r="D50" s="32" t="s">
        <v>1225</v>
      </c>
      <c r="E50" s="19">
        <v>0</v>
      </c>
      <c r="F50" s="19">
        <v>0</v>
      </c>
      <c r="G50" s="19">
        <v>0</v>
      </c>
      <c r="H50" s="19">
        <f t="shared" si="1"/>
        <v>0</v>
      </c>
      <c r="I50" s="20" t="str">
        <f t="shared" si="2"/>
        <v>F</v>
      </c>
      <c r="J50" s="21"/>
    </row>
    <row r="51" spans="1:10" ht="15.75">
      <c r="A51" s="18">
        <v>37</v>
      </c>
      <c r="B51" s="30" t="s">
        <v>1176</v>
      </c>
      <c r="C51" s="31" t="s">
        <v>191</v>
      </c>
      <c r="D51" s="32" t="s">
        <v>74</v>
      </c>
      <c r="E51" s="19">
        <v>6.5</v>
      </c>
      <c r="F51" s="19">
        <f t="shared" si="0"/>
        <v>7</v>
      </c>
      <c r="G51" s="19">
        <v>5</v>
      </c>
      <c r="H51" s="19">
        <f t="shared" si="1"/>
        <v>5.6</v>
      </c>
      <c r="I51" s="20" t="str">
        <f t="shared" si="2"/>
        <v>C</v>
      </c>
      <c r="J51" s="21"/>
    </row>
    <row r="52" spans="1:10" ht="15.75">
      <c r="A52" s="18">
        <v>38</v>
      </c>
      <c r="B52" s="30" t="s">
        <v>1177</v>
      </c>
      <c r="C52" s="31" t="s">
        <v>1226</v>
      </c>
      <c r="D52" s="32" t="s">
        <v>1227</v>
      </c>
      <c r="E52" s="19">
        <v>7.5</v>
      </c>
      <c r="F52" s="19">
        <f t="shared" si="0"/>
        <v>8</v>
      </c>
      <c r="G52" s="19">
        <v>6</v>
      </c>
      <c r="H52" s="19">
        <f t="shared" si="1"/>
        <v>6.6</v>
      </c>
      <c r="I52" s="20" t="str">
        <f t="shared" si="2"/>
        <v>C+</v>
      </c>
      <c r="J52" s="21"/>
    </row>
    <row r="53" spans="1:10" ht="15.75">
      <c r="A53" s="18">
        <v>39</v>
      </c>
      <c r="B53" s="30" t="s">
        <v>1178</v>
      </c>
      <c r="C53" s="31" t="s">
        <v>1228</v>
      </c>
      <c r="D53" s="32" t="s">
        <v>1229</v>
      </c>
      <c r="E53" s="19">
        <v>7</v>
      </c>
      <c r="F53" s="19">
        <f t="shared" si="0"/>
        <v>7.5</v>
      </c>
      <c r="G53" s="19">
        <v>6</v>
      </c>
      <c r="H53" s="19">
        <f t="shared" si="1"/>
        <v>6.4499999999999993</v>
      </c>
      <c r="I53" s="20" t="str">
        <f t="shared" si="2"/>
        <v>C+</v>
      </c>
      <c r="J53" s="21"/>
    </row>
    <row r="54" spans="1:10" ht="15.75">
      <c r="A54" s="18">
        <v>40</v>
      </c>
      <c r="B54" s="30" t="s">
        <v>1179</v>
      </c>
      <c r="C54" s="31" t="s">
        <v>1230</v>
      </c>
      <c r="D54" s="32" t="s">
        <v>516</v>
      </c>
      <c r="E54" s="19">
        <v>5.5</v>
      </c>
      <c r="F54" s="19">
        <f t="shared" si="0"/>
        <v>6</v>
      </c>
      <c r="G54" s="19">
        <v>8</v>
      </c>
      <c r="H54" s="19">
        <f t="shared" si="1"/>
        <v>7.3999999999999995</v>
      </c>
      <c r="I54" s="20" t="str">
        <f t="shared" si="2"/>
        <v>B</v>
      </c>
      <c r="J54" s="21"/>
    </row>
    <row r="55" spans="1:10" ht="15.75">
      <c r="A55" s="18">
        <v>41</v>
      </c>
      <c r="B55" s="30" t="s">
        <v>1180</v>
      </c>
      <c r="C55" s="31" t="s">
        <v>1231</v>
      </c>
      <c r="D55" s="32" t="s">
        <v>62</v>
      </c>
      <c r="E55" s="19">
        <v>0</v>
      </c>
      <c r="F55" s="19">
        <v>0</v>
      </c>
      <c r="G55" s="19">
        <v>0</v>
      </c>
      <c r="H55" s="19">
        <f t="shared" si="1"/>
        <v>0</v>
      </c>
      <c r="I55" s="20" t="str">
        <f t="shared" si="2"/>
        <v>F</v>
      </c>
      <c r="J55" s="21"/>
    </row>
    <row r="56" spans="1:10" ht="15.75">
      <c r="A56" s="18">
        <v>42</v>
      </c>
      <c r="B56" s="30" t="s">
        <v>1181</v>
      </c>
      <c r="C56" s="31" t="s">
        <v>1190</v>
      </c>
      <c r="D56" s="32" t="s">
        <v>99</v>
      </c>
      <c r="E56" s="19">
        <v>7.5</v>
      </c>
      <c r="F56" s="19">
        <f t="shared" si="0"/>
        <v>8</v>
      </c>
      <c r="G56" s="19">
        <v>6</v>
      </c>
      <c r="H56" s="19">
        <f t="shared" si="1"/>
        <v>6.6</v>
      </c>
      <c r="I56" s="20" t="str">
        <f t="shared" si="2"/>
        <v>C+</v>
      </c>
      <c r="J56" s="21"/>
    </row>
    <row r="57" spans="1:10" ht="15.75">
      <c r="A57" s="18">
        <v>43</v>
      </c>
      <c r="B57" s="30" t="s">
        <v>1182</v>
      </c>
      <c r="C57" s="31" t="s">
        <v>1232</v>
      </c>
      <c r="D57" s="32" t="s">
        <v>99</v>
      </c>
      <c r="E57" s="19">
        <v>7.5</v>
      </c>
      <c r="F57" s="19">
        <f t="shared" si="0"/>
        <v>8</v>
      </c>
      <c r="G57" s="19">
        <v>7</v>
      </c>
      <c r="H57" s="19">
        <f t="shared" si="1"/>
        <v>7.2999999999999989</v>
      </c>
      <c r="I57" s="20" t="str">
        <f t="shared" si="2"/>
        <v>B</v>
      </c>
      <c r="J57" s="21"/>
    </row>
    <row r="58" spans="1:10" ht="15.75">
      <c r="A58" s="18">
        <v>44</v>
      </c>
      <c r="B58" s="30" t="s">
        <v>1183</v>
      </c>
      <c r="C58" s="31" t="s">
        <v>35</v>
      </c>
      <c r="D58" s="32" t="s">
        <v>86</v>
      </c>
      <c r="E58" s="19">
        <v>8</v>
      </c>
      <c r="F58" s="19">
        <f t="shared" si="0"/>
        <v>8.5</v>
      </c>
      <c r="G58" s="19">
        <v>7</v>
      </c>
      <c r="H58" s="19">
        <f t="shared" si="1"/>
        <v>7.4499999999999993</v>
      </c>
      <c r="I58" s="20" t="str">
        <f t="shared" si="2"/>
        <v>B</v>
      </c>
      <c r="J58" s="21"/>
    </row>
    <row r="59" spans="1:10" ht="15.75">
      <c r="A59" s="18">
        <v>45</v>
      </c>
      <c r="B59" s="30" t="s">
        <v>1184</v>
      </c>
      <c r="C59" s="31" t="s">
        <v>1233</v>
      </c>
      <c r="D59" s="32" t="s">
        <v>628</v>
      </c>
      <c r="E59" s="19">
        <v>7.5</v>
      </c>
      <c r="F59" s="19">
        <f t="shared" si="0"/>
        <v>8</v>
      </c>
      <c r="G59" s="19">
        <v>6</v>
      </c>
      <c r="H59" s="19">
        <f t="shared" si="1"/>
        <v>6.6</v>
      </c>
      <c r="I59" s="20" t="str">
        <f t="shared" si="2"/>
        <v>C+</v>
      </c>
      <c r="J59" s="21"/>
    </row>
    <row r="60" spans="1:10" ht="15.75">
      <c r="A60" s="18">
        <v>46</v>
      </c>
      <c r="B60" s="30" t="s">
        <v>1185</v>
      </c>
      <c r="C60" s="31" t="s">
        <v>1234</v>
      </c>
      <c r="D60" s="32" t="s">
        <v>1235</v>
      </c>
      <c r="E60" s="19">
        <v>6</v>
      </c>
      <c r="F60" s="19">
        <f t="shared" si="0"/>
        <v>6.5</v>
      </c>
      <c r="G60" s="19">
        <v>5</v>
      </c>
      <c r="H60" s="19">
        <f t="shared" si="1"/>
        <v>5.45</v>
      </c>
      <c r="I60" s="20" t="str">
        <f t="shared" si="2"/>
        <v>C</v>
      </c>
      <c r="J60" s="21"/>
    </row>
    <row r="61" spans="1:10" ht="15.75">
      <c r="A61" s="18">
        <v>47</v>
      </c>
      <c r="B61" s="30" t="s">
        <v>1186</v>
      </c>
      <c r="C61" s="31" t="s">
        <v>1236</v>
      </c>
      <c r="D61" s="32" t="s">
        <v>81</v>
      </c>
      <c r="E61" s="19">
        <v>8</v>
      </c>
      <c r="F61" s="19">
        <f t="shared" si="0"/>
        <v>8.5</v>
      </c>
      <c r="G61" s="19">
        <v>7</v>
      </c>
      <c r="H61" s="19">
        <f t="shared" si="1"/>
        <v>7.4499999999999993</v>
      </c>
      <c r="I61" s="20" t="str">
        <f t="shared" si="2"/>
        <v>B</v>
      </c>
      <c r="J61" s="21"/>
    </row>
    <row r="62" spans="1:10" ht="15.75">
      <c r="A62" s="18">
        <v>48</v>
      </c>
      <c r="B62" s="30" t="s">
        <v>1187</v>
      </c>
      <c r="C62" s="31" t="s">
        <v>1237</v>
      </c>
      <c r="D62" s="32" t="s">
        <v>630</v>
      </c>
      <c r="E62" s="19">
        <v>6</v>
      </c>
      <c r="F62" s="19">
        <f t="shared" si="0"/>
        <v>6.5</v>
      </c>
      <c r="G62" s="19">
        <v>7</v>
      </c>
      <c r="H62" s="19">
        <f t="shared" si="1"/>
        <v>6.85</v>
      </c>
      <c r="I62" s="20" t="str">
        <f t="shared" si="2"/>
        <v>C+</v>
      </c>
      <c r="J62" s="21"/>
    </row>
    <row r="63" spans="1:10" ht="15.7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.75">
      <c r="A64" s="7" t="str">
        <f>"Cộng danh sách gồm "</f>
        <v xml:space="preserve">Cộng danh sách gồm </v>
      </c>
      <c r="B64" s="7"/>
      <c r="C64" s="7"/>
      <c r="D64" s="8">
        <f>COUNTA(I15:I62)</f>
        <v>48</v>
      </c>
      <c r="E64" s="8"/>
      <c r="F64" s="9">
        <v>1</v>
      </c>
      <c r="G64" s="10"/>
      <c r="H64" s="1"/>
      <c r="I64" s="1"/>
      <c r="J64" s="1"/>
    </row>
    <row r="65" spans="1:10" ht="15.75">
      <c r="A65" s="87" t="s">
        <v>20</v>
      </c>
      <c r="B65" s="87"/>
      <c r="C65" s="87"/>
      <c r="D65" s="11">
        <f>COUNTIF(H15:H62,"&gt;=5")</f>
        <v>39</v>
      </c>
      <c r="E65" s="69"/>
      <c r="F65" s="12">
        <f>D65/D64</f>
        <v>0.8125</v>
      </c>
      <c r="G65" s="13"/>
      <c r="H65" s="1"/>
      <c r="I65" s="1"/>
      <c r="J65" s="1"/>
    </row>
    <row r="66" spans="1:10" ht="15.75">
      <c r="A66" s="87" t="s">
        <v>21</v>
      </c>
      <c r="B66" s="87"/>
      <c r="C66" s="87"/>
      <c r="D66" s="11"/>
      <c r="E66" s="69"/>
      <c r="F66" s="12">
        <f>D66/D64</f>
        <v>0</v>
      </c>
      <c r="G66" s="13"/>
      <c r="H66" s="1"/>
      <c r="I66" s="1"/>
      <c r="J66" s="1"/>
    </row>
    <row r="67" spans="1:10" ht="15.75">
      <c r="A67" s="14"/>
      <c r="B67" s="14"/>
      <c r="C67" s="3"/>
      <c r="D67" s="14"/>
      <c r="E67" s="14"/>
      <c r="F67" s="2"/>
      <c r="G67" s="1"/>
      <c r="H67" s="1"/>
      <c r="I67" s="1"/>
      <c r="J67" s="1"/>
    </row>
    <row r="68" spans="1:10" ht="15.75">
      <c r="A68" s="1"/>
      <c r="B68" s="1"/>
      <c r="C68" s="1"/>
      <c r="D68" s="1"/>
      <c r="E68" s="1"/>
      <c r="F68" s="88" t="str">
        <f ca="1">"TP. Hồ Chí Minh, ngày "&amp;  DAY(NOW())&amp;" tháng " &amp;MONTH(NOW())&amp;" năm "&amp;YEAR(NOW())</f>
        <v>TP. Hồ Chí Minh, ngày 7 tháng 1 năm 2019</v>
      </c>
      <c r="G68" s="88"/>
      <c r="H68" s="88"/>
      <c r="I68" s="88"/>
      <c r="J68" s="88"/>
    </row>
    <row r="69" spans="1:10" ht="15.75">
      <c r="A69" s="72" t="s">
        <v>98</v>
      </c>
      <c r="B69" s="72"/>
      <c r="C69" s="72"/>
      <c r="D69" s="1"/>
      <c r="E69" s="1"/>
      <c r="F69" s="72" t="s">
        <v>22</v>
      </c>
      <c r="G69" s="72"/>
      <c r="H69" s="72"/>
      <c r="I69" s="72"/>
      <c r="J69" s="72"/>
    </row>
    <row r="70" spans="1:10" ht="15.75">
      <c r="A70" s="1"/>
      <c r="B70" s="1"/>
      <c r="C70" s="1"/>
      <c r="D70" s="1"/>
      <c r="E70" s="1"/>
      <c r="F70" s="1"/>
      <c r="G70" s="1"/>
      <c r="H70" s="1"/>
      <c r="I70" s="1"/>
      <c r="J70" s="1"/>
    </row>
    <row r="72" spans="1:10" ht="15.75">
      <c r="A72" s="71"/>
      <c r="B72" s="71"/>
      <c r="C72" s="71"/>
      <c r="G72" s="71" t="s">
        <v>1252</v>
      </c>
      <c r="H72" s="71"/>
      <c r="I72" s="71"/>
    </row>
  </sheetData>
  <protectedRanges>
    <protectedRange sqref="A70:E70" name="Range5"/>
    <protectedRange sqref="J15:J33 J35:J62" name="Range4"/>
    <protectedRange sqref="E15:G62" name="Range3"/>
    <protectedRange sqref="A4" name="Range1"/>
    <protectedRange sqref="F13:G13" name="Range6"/>
    <protectedRange sqref="C8:C9 H8:H9" name="Range2_1"/>
    <protectedRange sqref="F70:J70" name="Range5_1_1"/>
    <protectedRange sqref="B15:D62" name="Range3_1_1"/>
    <protectedRange sqref="C10" name="Range2_1_1"/>
  </protectedRanges>
  <mergeCells count="25">
    <mergeCell ref="A72:C72"/>
    <mergeCell ref="G72:I72"/>
    <mergeCell ref="A12:A13"/>
    <mergeCell ref="B12:B13"/>
    <mergeCell ref="C12:D13"/>
    <mergeCell ref="H12:I12"/>
    <mergeCell ref="A65:C65"/>
    <mergeCell ref="A66:C66"/>
    <mergeCell ref="F68:J68"/>
    <mergeCell ref="A69:C69"/>
    <mergeCell ref="F69:J69"/>
    <mergeCell ref="J12:J13"/>
    <mergeCell ref="C14:D14"/>
    <mergeCell ref="A4:D4"/>
    <mergeCell ref="A1:D1"/>
    <mergeCell ref="F1:J1"/>
    <mergeCell ref="A2:D2"/>
    <mergeCell ref="F2:J2"/>
    <mergeCell ref="A3:D3"/>
    <mergeCell ref="A10:D10"/>
    <mergeCell ref="A6:J6"/>
    <mergeCell ref="F8:G8"/>
    <mergeCell ref="A9:B9"/>
    <mergeCell ref="C9:D9"/>
    <mergeCell ref="F9:G9"/>
  </mergeCells>
  <conditionalFormatting sqref="I15:I62">
    <cfRule type="cellIs" dxfId="11" priority="2" stopIfTrue="1" operator="equal">
      <formula>"F"</formula>
    </cfRule>
  </conditionalFormatting>
  <conditionalFormatting sqref="H15:H62">
    <cfRule type="expression" dxfId="10" priority="1" stopIfTrue="1">
      <formula>MAX(#REF!)&lt;4</formula>
    </cfRule>
  </conditionalFormatting>
  <pageMargins left="0.47" right="0.16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71"/>
  <sheetViews>
    <sheetView topLeftCell="A48" workbookViewId="0">
      <selection activeCell="G64" sqref="G64"/>
    </sheetView>
  </sheetViews>
  <sheetFormatPr defaultRowHeight="15"/>
  <cols>
    <col min="1" max="1" width="5.85546875" customWidth="1"/>
    <col min="2" max="2" width="11" customWidth="1"/>
    <col min="3" max="3" width="24.5703125" customWidth="1"/>
    <col min="4" max="4" width="11.7109375" customWidth="1"/>
    <col min="5" max="5" width="11.7109375" hidden="1" customWidth="1"/>
    <col min="10" max="10" width="9.85546875" customWidth="1"/>
  </cols>
  <sheetData>
    <row r="1" spans="1:10" ht="15.75">
      <c r="A1" s="72" t="s">
        <v>0</v>
      </c>
      <c r="B1" s="72"/>
      <c r="C1" s="72"/>
      <c r="D1" s="72"/>
      <c r="E1" s="64"/>
      <c r="F1" s="72" t="s">
        <v>1</v>
      </c>
      <c r="G1" s="72"/>
      <c r="H1" s="72"/>
      <c r="I1" s="72"/>
      <c r="J1" s="72"/>
    </row>
    <row r="2" spans="1:10" ht="15.75">
      <c r="A2" s="72" t="s">
        <v>2</v>
      </c>
      <c r="B2" s="72"/>
      <c r="C2" s="72"/>
      <c r="D2" s="72"/>
      <c r="E2" s="64"/>
      <c r="F2" s="90" t="s">
        <v>3</v>
      </c>
      <c r="G2" s="90"/>
      <c r="H2" s="90"/>
      <c r="I2" s="90"/>
      <c r="J2" s="90"/>
    </row>
    <row r="3" spans="1:10" ht="15.75">
      <c r="A3" s="72" t="s">
        <v>4</v>
      </c>
      <c r="B3" s="72"/>
      <c r="C3" s="72"/>
      <c r="D3" s="72"/>
      <c r="E3" s="64"/>
      <c r="F3" s="1"/>
      <c r="G3" s="1"/>
      <c r="H3" s="1"/>
      <c r="I3" s="1"/>
      <c r="J3" s="1"/>
    </row>
    <row r="4" spans="1:10" ht="15.75">
      <c r="A4" s="72" t="s">
        <v>23</v>
      </c>
      <c r="B4" s="72"/>
      <c r="C4" s="72"/>
      <c r="D4" s="72"/>
      <c r="E4" s="64"/>
      <c r="F4" s="1"/>
      <c r="G4" s="1"/>
      <c r="H4" s="1"/>
      <c r="I4" s="1"/>
      <c r="J4" s="1"/>
    </row>
    <row r="5" spans="1:10" ht="15.75">
      <c r="A5" s="41"/>
      <c r="B5" s="41"/>
      <c r="C5" s="41"/>
      <c r="D5" s="41"/>
      <c r="E5" s="64"/>
      <c r="F5" s="1"/>
      <c r="G5" s="1"/>
      <c r="H5" s="1"/>
      <c r="I5" s="1"/>
      <c r="J5" s="1"/>
    </row>
    <row r="6" spans="1:10" ht="19.5">
      <c r="A6" s="89" t="s">
        <v>5</v>
      </c>
      <c r="B6" s="89"/>
      <c r="C6" s="89"/>
      <c r="D6" s="89"/>
      <c r="E6" s="89"/>
      <c r="F6" s="89"/>
      <c r="G6" s="89"/>
      <c r="H6" s="89"/>
      <c r="I6" s="89"/>
      <c r="J6" s="89"/>
    </row>
    <row r="7" spans="1:10" ht="15.75">
      <c r="A7" s="41"/>
      <c r="B7" s="41"/>
      <c r="C7" s="41"/>
      <c r="D7" s="41"/>
      <c r="E7" s="64"/>
      <c r="F7" s="41"/>
      <c r="G7" s="41"/>
      <c r="H7" s="41"/>
      <c r="I7" s="41"/>
      <c r="J7" s="41"/>
    </row>
    <row r="8" spans="1:10" ht="15.75">
      <c r="A8" s="14" t="s">
        <v>6</v>
      </c>
      <c r="B8" s="14"/>
      <c r="C8" s="14" t="s">
        <v>116</v>
      </c>
      <c r="D8" s="14"/>
      <c r="E8" s="14"/>
      <c r="F8" s="73" t="s">
        <v>7</v>
      </c>
      <c r="G8" s="73"/>
      <c r="H8" s="23">
        <v>2</v>
      </c>
      <c r="I8" s="2"/>
      <c r="J8" s="2"/>
    </row>
    <row r="9" spans="1:10" ht="15.75">
      <c r="A9" s="73" t="s">
        <v>8</v>
      </c>
      <c r="B9" s="73"/>
      <c r="C9" s="73" t="s">
        <v>739</v>
      </c>
      <c r="D9" s="73"/>
      <c r="E9" s="65"/>
      <c r="F9" s="73" t="s">
        <v>9</v>
      </c>
      <c r="G9" s="73"/>
      <c r="H9" s="23" t="s">
        <v>117</v>
      </c>
      <c r="I9" s="2"/>
      <c r="J9" s="2"/>
    </row>
    <row r="10" spans="1:10" ht="15.75">
      <c r="A10" s="73" t="s">
        <v>1254</v>
      </c>
      <c r="B10" s="73"/>
      <c r="C10" s="73"/>
      <c r="D10" s="73"/>
      <c r="E10" s="65"/>
      <c r="F10" s="14" t="s">
        <v>102</v>
      </c>
      <c r="G10" s="3"/>
      <c r="H10" s="14" t="s">
        <v>223</v>
      </c>
      <c r="I10" s="1"/>
      <c r="J10" s="1"/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7.25">
      <c r="A12" s="74" t="s">
        <v>11</v>
      </c>
      <c r="B12" s="76" t="s">
        <v>12</v>
      </c>
      <c r="C12" s="78" t="s">
        <v>13</v>
      </c>
      <c r="D12" s="79"/>
      <c r="E12" s="66"/>
      <c r="F12" s="4" t="s">
        <v>14</v>
      </c>
      <c r="G12" s="4" t="s">
        <v>15</v>
      </c>
      <c r="H12" s="82" t="s">
        <v>16</v>
      </c>
      <c r="I12" s="83"/>
      <c r="J12" s="84" t="s">
        <v>17</v>
      </c>
    </row>
    <row r="13" spans="1:10" ht="15.75">
      <c r="A13" s="75"/>
      <c r="B13" s="77"/>
      <c r="C13" s="80"/>
      <c r="D13" s="81"/>
      <c r="E13" s="67"/>
      <c r="F13" s="5">
        <v>0.3</v>
      </c>
      <c r="G13" s="5">
        <v>0.7</v>
      </c>
      <c r="H13" s="6" t="s">
        <v>18</v>
      </c>
      <c r="I13" s="6" t="s">
        <v>19</v>
      </c>
      <c r="J13" s="85"/>
    </row>
    <row r="14" spans="1:10" ht="15.75">
      <c r="A14" s="43">
        <v>1</v>
      </c>
      <c r="B14" s="43">
        <v>2</v>
      </c>
      <c r="C14" s="86">
        <v>3</v>
      </c>
      <c r="D14" s="86"/>
      <c r="E14" s="68"/>
      <c r="F14" s="43">
        <v>4</v>
      </c>
      <c r="G14" s="43">
        <v>5</v>
      </c>
      <c r="H14" s="43">
        <v>6</v>
      </c>
      <c r="I14" s="42">
        <v>7</v>
      </c>
      <c r="J14" s="6">
        <v>8</v>
      </c>
    </row>
    <row r="15" spans="1:10" ht="15.75">
      <c r="A15" s="18">
        <v>1</v>
      </c>
      <c r="B15" s="30" t="s">
        <v>741</v>
      </c>
      <c r="C15" s="40" t="s">
        <v>788</v>
      </c>
      <c r="D15" s="32" t="s">
        <v>66</v>
      </c>
      <c r="E15" s="19">
        <v>6</v>
      </c>
      <c r="F15" s="19">
        <f>E15+0.5</f>
        <v>6.5</v>
      </c>
      <c r="G15" s="19">
        <v>5</v>
      </c>
      <c r="H15" s="19">
        <f>F15*$F$13+G15*$G$13</f>
        <v>5.45</v>
      </c>
      <c r="I15" s="20" t="str">
        <f>IF(H15&lt;4,"F",IF(H15&lt;=4.9,"D",IF(H15&lt;=5.4,"D+",IF(H15&lt;=5.9,"C",IF(H15&lt;=6.9,"C+",IF(H15&lt;=7.9,"B",IF(H15&lt;=8.4,"B+","A")))))))</f>
        <v>C</v>
      </c>
      <c r="J15" s="21"/>
    </row>
    <row r="16" spans="1:10" ht="15.75">
      <c r="A16" s="18">
        <v>2</v>
      </c>
      <c r="B16" s="30" t="s">
        <v>742</v>
      </c>
      <c r="C16" s="31" t="s">
        <v>789</v>
      </c>
      <c r="D16" s="32" t="s">
        <v>66</v>
      </c>
      <c r="E16" s="19">
        <v>8</v>
      </c>
      <c r="F16" s="19">
        <f t="shared" ref="F16:F61" si="0">E16+0.5</f>
        <v>8.5</v>
      </c>
      <c r="G16" s="19">
        <v>7</v>
      </c>
      <c r="H16" s="19">
        <f t="shared" ref="H16:H61" si="1">F16*$F$13+G16*$G$13</f>
        <v>7.4499999999999993</v>
      </c>
      <c r="I16" s="20" t="str">
        <f t="shared" ref="I16:I61" si="2">IF(H16&lt;4,"F",IF(H16&lt;=4.9,"D",IF(H16&lt;=5.4,"D+",IF(H16&lt;=5.9,"C",IF(H16&lt;=6.9,"C+",IF(H16&lt;=7.9,"B",IF(H16&lt;=8.4,"B+","A")))))))</f>
        <v>B</v>
      </c>
      <c r="J16" s="21"/>
    </row>
    <row r="17" spans="1:10" ht="15.75">
      <c r="A17" s="18">
        <v>3</v>
      </c>
      <c r="B17" s="30" t="s">
        <v>743</v>
      </c>
      <c r="C17" s="35" t="s">
        <v>215</v>
      </c>
      <c r="D17" s="36" t="s">
        <v>790</v>
      </c>
      <c r="E17" s="19">
        <v>8</v>
      </c>
      <c r="F17" s="19">
        <f t="shared" si="0"/>
        <v>8.5</v>
      </c>
      <c r="G17" s="19">
        <v>6</v>
      </c>
      <c r="H17" s="19">
        <f t="shared" si="1"/>
        <v>6.7499999999999991</v>
      </c>
      <c r="I17" s="20" t="str">
        <f t="shared" si="2"/>
        <v>C+</v>
      </c>
      <c r="J17" s="21"/>
    </row>
    <row r="18" spans="1:10" ht="15.75">
      <c r="A18" s="18">
        <v>4</v>
      </c>
      <c r="B18" s="30" t="s">
        <v>744</v>
      </c>
      <c r="C18" s="35" t="s">
        <v>791</v>
      </c>
      <c r="D18" s="36" t="s">
        <v>124</v>
      </c>
      <c r="E18" s="19">
        <v>0</v>
      </c>
      <c r="F18" s="19">
        <v>0</v>
      </c>
      <c r="G18" s="19">
        <v>0</v>
      </c>
      <c r="H18" s="19">
        <f t="shared" si="1"/>
        <v>0</v>
      </c>
      <c r="I18" s="20" t="str">
        <f t="shared" si="2"/>
        <v>F</v>
      </c>
      <c r="J18" s="21"/>
    </row>
    <row r="19" spans="1:10" ht="15.75">
      <c r="A19" s="18">
        <v>5</v>
      </c>
      <c r="B19" s="30" t="s">
        <v>745</v>
      </c>
      <c r="C19" s="35" t="s">
        <v>792</v>
      </c>
      <c r="D19" s="36" t="s">
        <v>127</v>
      </c>
      <c r="E19" s="19">
        <v>10</v>
      </c>
      <c r="F19" s="19">
        <v>10</v>
      </c>
      <c r="G19" s="19">
        <v>8</v>
      </c>
      <c r="H19" s="19">
        <f t="shared" si="1"/>
        <v>8.6</v>
      </c>
      <c r="I19" s="20" t="str">
        <f t="shared" si="2"/>
        <v>A</v>
      </c>
      <c r="J19" s="21"/>
    </row>
    <row r="20" spans="1:10" ht="15.75">
      <c r="A20" s="18">
        <v>6</v>
      </c>
      <c r="B20" s="30" t="s">
        <v>746</v>
      </c>
      <c r="C20" s="31" t="s">
        <v>793</v>
      </c>
      <c r="D20" s="32" t="s">
        <v>111</v>
      </c>
      <c r="E20" s="19">
        <v>6</v>
      </c>
      <c r="F20" s="19">
        <f t="shared" si="0"/>
        <v>6.5</v>
      </c>
      <c r="G20" s="19">
        <v>6</v>
      </c>
      <c r="H20" s="19">
        <f t="shared" si="1"/>
        <v>6.1499999999999995</v>
      </c>
      <c r="I20" s="20" t="str">
        <f t="shared" si="2"/>
        <v>C+</v>
      </c>
      <c r="J20" s="21"/>
    </row>
    <row r="21" spans="1:10" ht="15.75">
      <c r="A21" s="18">
        <v>7</v>
      </c>
      <c r="B21" s="30" t="s">
        <v>747</v>
      </c>
      <c r="C21" s="31" t="s">
        <v>794</v>
      </c>
      <c r="D21" s="32" t="s">
        <v>795</v>
      </c>
      <c r="E21" s="19">
        <v>8.5</v>
      </c>
      <c r="F21" s="19">
        <f t="shared" si="0"/>
        <v>9</v>
      </c>
      <c r="G21" s="19">
        <v>6.5</v>
      </c>
      <c r="H21" s="19">
        <f t="shared" si="1"/>
        <v>7.25</v>
      </c>
      <c r="I21" s="20" t="str">
        <f t="shared" si="2"/>
        <v>B</v>
      </c>
      <c r="J21" s="21"/>
    </row>
    <row r="22" spans="1:10" ht="15.75">
      <c r="A22" s="18">
        <v>8</v>
      </c>
      <c r="B22" s="30" t="s">
        <v>748</v>
      </c>
      <c r="C22" s="31" t="s">
        <v>796</v>
      </c>
      <c r="D22" s="32" t="s">
        <v>26</v>
      </c>
      <c r="E22" s="19">
        <v>8</v>
      </c>
      <c r="F22" s="19">
        <f t="shared" si="0"/>
        <v>8.5</v>
      </c>
      <c r="G22" s="19">
        <v>7</v>
      </c>
      <c r="H22" s="19">
        <f t="shared" si="1"/>
        <v>7.4499999999999993</v>
      </c>
      <c r="I22" s="20" t="str">
        <f t="shared" si="2"/>
        <v>B</v>
      </c>
      <c r="J22" s="21"/>
    </row>
    <row r="23" spans="1:10" ht="15.75">
      <c r="A23" s="18">
        <v>9</v>
      </c>
      <c r="B23" s="30" t="s">
        <v>749</v>
      </c>
      <c r="C23" s="31" t="s">
        <v>797</v>
      </c>
      <c r="D23" s="32" t="s">
        <v>48</v>
      </c>
      <c r="E23" s="19">
        <v>7</v>
      </c>
      <c r="F23" s="19">
        <f t="shared" si="0"/>
        <v>7.5</v>
      </c>
      <c r="G23" s="19">
        <v>5.5</v>
      </c>
      <c r="H23" s="19">
        <f t="shared" si="1"/>
        <v>6.1</v>
      </c>
      <c r="I23" s="20" t="str">
        <f t="shared" si="2"/>
        <v>C+</v>
      </c>
      <c r="J23" s="21"/>
    </row>
    <row r="24" spans="1:10" ht="15.75">
      <c r="A24" s="18">
        <v>10</v>
      </c>
      <c r="B24" s="30" t="s">
        <v>750</v>
      </c>
      <c r="C24" s="35" t="s">
        <v>798</v>
      </c>
      <c r="D24" s="36" t="s">
        <v>799</v>
      </c>
      <c r="E24" s="19">
        <v>7</v>
      </c>
      <c r="F24" s="19">
        <f t="shared" si="0"/>
        <v>7.5</v>
      </c>
      <c r="G24" s="19">
        <v>7</v>
      </c>
      <c r="H24" s="19">
        <f t="shared" si="1"/>
        <v>7.1499999999999995</v>
      </c>
      <c r="I24" s="20" t="str">
        <f t="shared" si="2"/>
        <v>B</v>
      </c>
      <c r="J24" s="21"/>
    </row>
    <row r="25" spans="1:10" ht="15.75">
      <c r="A25" s="18">
        <v>11</v>
      </c>
      <c r="B25" s="30" t="s">
        <v>751</v>
      </c>
      <c r="C25" s="35" t="s">
        <v>800</v>
      </c>
      <c r="D25" s="36" t="s">
        <v>49</v>
      </c>
      <c r="E25" s="19">
        <v>5.5</v>
      </c>
      <c r="F25" s="19">
        <f t="shared" si="0"/>
        <v>6</v>
      </c>
      <c r="G25" s="19">
        <v>7</v>
      </c>
      <c r="H25" s="19">
        <f t="shared" si="1"/>
        <v>6.6999999999999993</v>
      </c>
      <c r="I25" s="20" t="str">
        <f t="shared" si="2"/>
        <v>C+</v>
      </c>
      <c r="J25" s="21"/>
    </row>
    <row r="26" spans="1:10" ht="15.75">
      <c r="A26" s="18">
        <v>12</v>
      </c>
      <c r="B26" s="30" t="s">
        <v>752</v>
      </c>
      <c r="C26" s="31" t="s">
        <v>801</v>
      </c>
      <c r="D26" s="32" t="s">
        <v>485</v>
      </c>
      <c r="E26" s="19">
        <v>5</v>
      </c>
      <c r="F26" s="19">
        <f t="shared" si="0"/>
        <v>5.5</v>
      </c>
      <c r="G26" s="19">
        <v>7</v>
      </c>
      <c r="H26" s="19">
        <f t="shared" si="1"/>
        <v>6.5499999999999989</v>
      </c>
      <c r="I26" s="20" t="str">
        <f t="shared" si="2"/>
        <v>C+</v>
      </c>
      <c r="J26" s="21"/>
    </row>
    <row r="27" spans="1:10" ht="15.75">
      <c r="A27" s="18">
        <v>13</v>
      </c>
      <c r="B27" s="30" t="s">
        <v>753</v>
      </c>
      <c r="C27" s="35" t="s">
        <v>637</v>
      </c>
      <c r="D27" s="36" t="s">
        <v>485</v>
      </c>
      <c r="E27" s="19">
        <v>0</v>
      </c>
      <c r="F27" s="19">
        <v>0</v>
      </c>
      <c r="G27" s="19">
        <v>0</v>
      </c>
      <c r="H27" s="19">
        <f t="shared" si="1"/>
        <v>0</v>
      </c>
      <c r="I27" s="20" t="str">
        <f t="shared" si="2"/>
        <v>F</v>
      </c>
      <c r="J27" s="21"/>
    </row>
    <row r="28" spans="1:10" ht="15.75">
      <c r="A28" s="18">
        <v>14</v>
      </c>
      <c r="B28" s="30" t="s">
        <v>754</v>
      </c>
      <c r="C28" s="35" t="s">
        <v>802</v>
      </c>
      <c r="D28" s="36" t="s">
        <v>487</v>
      </c>
      <c r="E28" s="19">
        <v>7</v>
      </c>
      <c r="F28" s="19">
        <f t="shared" si="0"/>
        <v>7.5</v>
      </c>
      <c r="G28" s="19">
        <v>6</v>
      </c>
      <c r="H28" s="19">
        <f t="shared" si="1"/>
        <v>6.4499999999999993</v>
      </c>
      <c r="I28" s="20" t="str">
        <f t="shared" si="2"/>
        <v>C+</v>
      </c>
      <c r="J28" s="21"/>
    </row>
    <row r="29" spans="1:10" ht="15.75">
      <c r="A29" s="18">
        <v>15</v>
      </c>
      <c r="B29" s="30" t="s">
        <v>755</v>
      </c>
      <c r="C29" s="31" t="s">
        <v>803</v>
      </c>
      <c r="D29" s="32" t="s">
        <v>70</v>
      </c>
      <c r="E29" s="19">
        <v>5</v>
      </c>
      <c r="F29" s="19">
        <f t="shared" si="0"/>
        <v>5.5</v>
      </c>
      <c r="G29" s="19">
        <v>5</v>
      </c>
      <c r="H29" s="19">
        <f t="shared" si="1"/>
        <v>5.15</v>
      </c>
      <c r="I29" s="20" t="str">
        <f t="shared" si="2"/>
        <v>D+</v>
      </c>
      <c r="J29" s="21"/>
    </row>
    <row r="30" spans="1:10" ht="15.75">
      <c r="A30" s="18">
        <v>16</v>
      </c>
      <c r="B30" s="30" t="s">
        <v>756</v>
      </c>
      <c r="C30" s="35" t="s">
        <v>804</v>
      </c>
      <c r="D30" s="36" t="s">
        <v>32</v>
      </c>
      <c r="E30" s="19">
        <v>0</v>
      </c>
      <c r="F30" s="19">
        <v>0</v>
      </c>
      <c r="G30" s="19">
        <v>0</v>
      </c>
      <c r="H30" s="19">
        <f t="shared" si="1"/>
        <v>0</v>
      </c>
      <c r="I30" s="20" t="str">
        <f t="shared" si="2"/>
        <v>F</v>
      </c>
      <c r="J30" s="21"/>
    </row>
    <row r="31" spans="1:10" ht="15.75">
      <c r="A31" s="18">
        <v>17</v>
      </c>
      <c r="B31" s="30" t="s">
        <v>757</v>
      </c>
      <c r="C31" s="31" t="s">
        <v>627</v>
      </c>
      <c r="D31" s="32" t="s">
        <v>91</v>
      </c>
      <c r="E31" s="19">
        <v>8</v>
      </c>
      <c r="F31" s="19">
        <f t="shared" si="0"/>
        <v>8.5</v>
      </c>
      <c r="G31" s="19">
        <v>7</v>
      </c>
      <c r="H31" s="19">
        <f t="shared" si="1"/>
        <v>7.4499999999999993</v>
      </c>
      <c r="I31" s="20" t="str">
        <f t="shared" si="2"/>
        <v>B</v>
      </c>
      <c r="J31" s="21"/>
    </row>
    <row r="32" spans="1:10" ht="15.75">
      <c r="A32" s="18">
        <v>18</v>
      </c>
      <c r="B32" s="30" t="s">
        <v>758</v>
      </c>
      <c r="C32" s="31" t="s">
        <v>805</v>
      </c>
      <c r="D32" s="32" t="s">
        <v>33</v>
      </c>
      <c r="E32" s="19">
        <v>7.5</v>
      </c>
      <c r="F32" s="19">
        <f t="shared" si="0"/>
        <v>8</v>
      </c>
      <c r="G32" s="19">
        <v>6</v>
      </c>
      <c r="H32" s="19">
        <f t="shared" si="1"/>
        <v>6.6</v>
      </c>
      <c r="I32" s="20" t="str">
        <f t="shared" si="2"/>
        <v>C+</v>
      </c>
      <c r="J32" s="21"/>
    </row>
    <row r="33" spans="1:10" ht="15.75">
      <c r="A33" s="18">
        <v>19</v>
      </c>
      <c r="B33" s="30" t="s">
        <v>759</v>
      </c>
      <c r="C33" s="31" t="s">
        <v>806</v>
      </c>
      <c r="D33" s="32" t="s">
        <v>157</v>
      </c>
      <c r="E33" s="19">
        <v>7</v>
      </c>
      <c r="F33" s="19">
        <f t="shared" si="0"/>
        <v>7.5</v>
      </c>
      <c r="G33" s="19">
        <v>6</v>
      </c>
      <c r="H33" s="19">
        <f t="shared" si="1"/>
        <v>6.4499999999999993</v>
      </c>
      <c r="I33" s="20" t="str">
        <f t="shared" si="2"/>
        <v>C+</v>
      </c>
      <c r="J33" s="21"/>
    </row>
    <row r="34" spans="1:10" ht="15.75">
      <c r="A34" s="18">
        <v>20</v>
      </c>
      <c r="B34" s="30" t="s">
        <v>760</v>
      </c>
      <c r="C34" s="31" t="s">
        <v>807</v>
      </c>
      <c r="D34" s="32" t="s">
        <v>808</v>
      </c>
      <c r="E34" s="19">
        <v>7</v>
      </c>
      <c r="F34" s="19">
        <f t="shared" si="0"/>
        <v>7.5</v>
      </c>
      <c r="G34" s="19">
        <v>6</v>
      </c>
      <c r="H34" s="19">
        <f t="shared" si="1"/>
        <v>6.4499999999999993</v>
      </c>
      <c r="I34" s="20" t="str">
        <f t="shared" si="2"/>
        <v>C+</v>
      </c>
      <c r="J34" s="21"/>
    </row>
    <row r="35" spans="1:10" ht="15.75">
      <c r="A35" s="18">
        <v>21</v>
      </c>
      <c r="B35" s="30" t="s">
        <v>761</v>
      </c>
      <c r="C35" s="31" t="s">
        <v>809</v>
      </c>
      <c r="D35" s="32" t="s">
        <v>34</v>
      </c>
      <c r="E35" s="19">
        <v>0</v>
      </c>
      <c r="F35" s="19">
        <v>0</v>
      </c>
      <c r="G35" s="19">
        <v>0</v>
      </c>
      <c r="H35" s="19">
        <f t="shared" si="1"/>
        <v>0</v>
      </c>
      <c r="I35" s="20" t="str">
        <f t="shared" si="2"/>
        <v>F</v>
      </c>
      <c r="J35" s="21"/>
    </row>
    <row r="36" spans="1:10" ht="15.75">
      <c r="A36" s="18">
        <v>22</v>
      </c>
      <c r="B36" s="30" t="s">
        <v>762</v>
      </c>
      <c r="C36" s="35" t="s">
        <v>198</v>
      </c>
      <c r="D36" s="36" t="s">
        <v>438</v>
      </c>
      <c r="E36" s="19">
        <v>9</v>
      </c>
      <c r="F36" s="19">
        <f t="shared" si="0"/>
        <v>9.5</v>
      </c>
      <c r="G36" s="19">
        <v>8</v>
      </c>
      <c r="H36" s="19">
        <f t="shared" si="1"/>
        <v>8.4499999999999993</v>
      </c>
      <c r="I36" s="20" t="str">
        <f t="shared" si="2"/>
        <v>A</v>
      </c>
      <c r="J36" s="21"/>
    </row>
    <row r="37" spans="1:10" ht="15.75">
      <c r="A37" s="18">
        <v>23</v>
      </c>
      <c r="B37" s="30" t="s">
        <v>763</v>
      </c>
      <c r="C37" s="31" t="s">
        <v>810</v>
      </c>
      <c r="D37" s="32" t="s">
        <v>51</v>
      </c>
      <c r="E37" s="19">
        <v>8</v>
      </c>
      <c r="F37" s="19">
        <f t="shared" si="0"/>
        <v>8.5</v>
      </c>
      <c r="G37" s="19">
        <v>6</v>
      </c>
      <c r="H37" s="19">
        <f t="shared" si="1"/>
        <v>6.7499999999999991</v>
      </c>
      <c r="I37" s="20" t="str">
        <f t="shared" si="2"/>
        <v>C+</v>
      </c>
      <c r="J37" s="21"/>
    </row>
    <row r="38" spans="1:10" ht="15.75">
      <c r="A38" s="18">
        <v>24</v>
      </c>
      <c r="B38" s="30" t="s">
        <v>764</v>
      </c>
      <c r="C38" s="31" t="s">
        <v>811</v>
      </c>
      <c r="D38" s="32" t="s">
        <v>812</v>
      </c>
      <c r="E38" s="19">
        <v>0</v>
      </c>
      <c r="F38" s="19">
        <v>0</v>
      </c>
      <c r="G38" s="19">
        <v>0</v>
      </c>
      <c r="H38" s="19">
        <f t="shared" si="1"/>
        <v>0</v>
      </c>
      <c r="I38" s="20" t="str">
        <f t="shared" si="2"/>
        <v>F</v>
      </c>
      <c r="J38" s="21"/>
    </row>
    <row r="39" spans="1:10" ht="15.75">
      <c r="A39" s="18">
        <v>25</v>
      </c>
      <c r="B39" s="30" t="s">
        <v>765</v>
      </c>
      <c r="C39" s="35" t="s">
        <v>813</v>
      </c>
      <c r="D39" s="36" t="s">
        <v>814</v>
      </c>
      <c r="E39" s="19">
        <v>10</v>
      </c>
      <c r="F39" s="19">
        <v>10</v>
      </c>
      <c r="G39" s="19">
        <v>8</v>
      </c>
      <c r="H39" s="19">
        <f t="shared" si="1"/>
        <v>8.6</v>
      </c>
      <c r="I39" s="20" t="str">
        <f t="shared" si="2"/>
        <v>A</v>
      </c>
      <c r="J39" s="21"/>
    </row>
    <row r="40" spans="1:10" ht="15.75">
      <c r="A40" s="18">
        <v>26</v>
      </c>
      <c r="B40" s="30" t="s">
        <v>766</v>
      </c>
      <c r="C40" s="35" t="s">
        <v>815</v>
      </c>
      <c r="D40" s="36" t="s">
        <v>171</v>
      </c>
      <c r="E40" s="19">
        <v>4</v>
      </c>
      <c r="F40" s="19">
        <f t="shared" si="0"/>
        <v>4.5</v>
      </c>
      <c r="G40" s="19">
        <v>8</v>
      </c>
      <c r="H40" s="19">
        <f t="shared" si="1"/>
        <v>6.9499999999999993</v>
      </c>
      <c r="I40" s="20" t="str">
        <f t="shared" si="2"/>
        <v>B</v>
      </c>
      <c r="J40" s="21"/>
    </row>
    <row r="41" spans="1:10" ht="15.75">
      <c r="A41" s="18">
        <v>27</v>
      </c>
      <c r="B41" s="30" t="s">
        <v>767</v>
      </c>
      <c r="C41" s="31" t="s">
        <v>816</v>
      </c>
      <c r="D41" s="32" t="s">
        <v>817</v>
      </c>
      <c r="E41" s="19">
        <v>8</v>
      </c>
      <c r="F41" s="19">
        <f t="shared" si="0"/>
        <v>8.5</v>
      </c>
      <c r="G41" s="19">
        <v>7</v>
      </c>
      <c r="H41" s="19">
        <f t="shared" si="1"/>
        <v>7.4499999999999993</v>
      </c>
      <c r="I41" s="20" t="str">
        <f t="shared" si="2"/>
        <v>B</v>
      </c>
      <c r="J41" s="21"/>
    </row>
    <row r="42" spans="1:10" ht="15.75">
      <c r="A42" s="18">
        <v>28</v>
      </c>
      <c r="B42" s="30" t="s">
        <v>768</v>
      </c>
      <c r="C42" s="31" t="s">
        <v>176</v>
      </c>
      <c r="D42" s="32" t="s">
        <v>53</v>
      </c>
      <c r="E42" s="19">
        <v>8</v>
      </c>
      <c r="F42" s="19">
        <f t="shared" si="0"/>
        <v>8.5</v>
      </c>
      <c r="G42" s="19">
        <v>6</v>
      </c>
      <c r="H42" s="19">
        <f t="shared" si="1"/>
        <v>6.7499999999999991</v>
      </c>
      <c r="I42" s="20" t="str">
        <f t="shared" si="2"/>
        <v>C+</v>
      </c>
      <c r="J42" s="21"/>
    </row>
    <row r="43" spans="1:10" ht="15.75">
      <c r="A43" s="18">
        <v>29</v>
      </c>
      <c r="B43" s="30" t="s">
        <v>769</v>
      </c>
      <c r="C43" s="35" t="s">
        <v>818</v>
      </c>
      <c r="D43" s="36" t="s">
        <v>53</v>
      </c>
      <c r="E43" s="19">
        <v>6</v>
      </c>
      <c r="F43" s="19">
        <f t="shared" si="0"/>
        <v>6.5</v>
      </c>
      <c r="G43" s="19">
        <v>8</v>
      </c>
      <c r="H43" s="19">
        <f t="shared" si="1"/>
        <v>7.55</v>
      </c>
      <c r="I43" s="20" t="str">
        <f t="shared" si="2"/>
        <v>B</v>
      </c>
      <c r="J43" s="21"/>
    </row>
    <row r="44" spans="1:10" ht="15.75">
      <c r="A44" s="18">
        <v>30</v>
      </c>
      <c r="B44" s="30" t="s">
        <v>770</v>
      </c>
      <c r="C44" s="35" t="s">
        <v>819</v>
      </c>
      <c r="D44" s="36" t="s">
        <v>54</v>
      </c>
      <c r="E44" s="19">
        <v>5.5</v>
      </c>
      <c r="F44" s="19">
        <f t="shared" si="0"/>
        <v>6</v>
      </c>
      <c r="G44" s="19">
        <v>7</v>
      </c>
      <c r="H44" s="19">
        <f t="shared" si="1"/>
        <v>6.6999999999999993</v>
      </c>
      <c r="I44" s="20" t="str">
        <f t="shared" si="2"/>
        <v>C+</v>
      </c>
      <c r="J44" s="21"/>
    </row>
    <row r="45" spans="1:10" ht="15.75">
      <c r="A45" s="18">
        <v>31</v>
      </c>
      <c r="B45" s="30" t="s">
        <v>771</v>
      </c>
      <c r="C45" s="31" t="s">
        <v>820</v>
      </c>
      <c r="D45" s="32" t="s">
        <v>821</v>
      </c>
      <c r="E45" s="19">
        <v>5.5</v>
      </c>
      <c r="F45" s="19">
        <f t="shared" si="0"/>
        <v>6</v>
      </c>
      <c r="G45" s="19">
        <v>7</v>
      </c>
      <c r="H45" s="19">
        <f t="shared" si="1"/>
        <v>6.6999999999999993</v>
      </c>
      <c r="I45" s="20" t="str">
        <f t="shared" si="2"/>
        <v>C+</v>
      </c>
      <c r="J45" s="21"/>
    </row>
    <row r="46" spans="1:10" ht="15.75">
      <c r="A46" s="18">
        <v>32</v>
      </c>
      <c r="B46" s="30" t="s">
        <v>772</v>
      </c>
      <c r="C46" s="31" t="s">
        <v>822</v>
      </c>
      <c r="D46" s="32" t="s">
        <v>823</v>
      </c>
      <c r="E46" s="19">
        <v>6</v>
      </c>
      <c r="F46" s="19">
        <f t="shared" si="0"/>
        <v>6.5</v>
      </c>
      <c r="G46" s="19">
        <v>7</v>
      </c>
      <c r="H46" s="19">
        <f t="shared" si="1"/>
        <v>6.85</v>
      </c>
      <c r="I46" s="20" t="str">
        <f t="shared" si="2"/>
        <v>C+</v>
      </c>
      <c r="J46" s="21"/>
    </row>
    <row r="47" spans="1:10" ht="15.75">
      <c r="A47" s="18">
        <v>33</v>
      </c>
      <c r="B47" s="30" t="s">
        <v>773</v>
      </c>
      <c r="C47" s="31" t="s">
        <v>46</v>
      </c>
      <c r="D47" s="32" t="s">
        <v>38</v>
      </c>
      <c r="E47" s="19">
        <v>8</v>
      </c>
      <c r="F47" s="19">
        <f t="shared" si="0"/>
        <v>8.5</v>
      </c>
      <c r="G47" s="19">
        <v>6</v>
      </c>
      <c r="H47" s="19">
        <f t="shared" si="1"/>
        <v>6.7499999999999991</v>
      </c>
      <c r="I47" s="20" t="str">
        <f t="shared" si="2"/>
        <v>C+</v>
      </c>
      <c r="J47" s="21"/>
    </row>
    <row r="48" spans="1:10" ht="15.75">
      <c r="A48" s="18">
        <v>34</v>
      </c>
      <c r="B48" s="30" t="s">
        <v>774</v>
      </c>
      <c r="C48" s="31" t="s">
        <v>46</v>
      </c>
      <c r="D48" s="32" t="s">
        <v>38</v>
      </c>
      <c r="E48" s="19">
        <v>7.5</v>
      </c>
      <c r="F48" s="19">
        <f t="shared" si="0"/>
        <v>8</v>
      </c>
      <c r="G48" s="19">
        <v>6</v>
      </c>
      <c r="H48" s="19">
        <f t="shared" si="1"/>
        <v>6.6</v>
      </c>
      <c r="I48" s="20" t="str">
        <f t="shared" si="2"/>
        <v>C+</v>
      </c>
      <c r="J48" s="21"/>
    </row>
    <row r="49" spans="1:10" ht="15.75">
      <c r="A49" s="18">
        <v>35</v>
      </c>
      <c r="B49" s="30" t="s">
        <v>775</v>
      </c>
      <c r="C49" s="35" t="s">
        <v>357</v>
      </c>
      <c r="D49" s="36" t="s">
        <v>38</v>
      </c>
      <c r="E49" s="19">
        <v>6.5</v>
      </c>
      <c r="F49" s="19">
        <f t="shared" si="0"/>
        <v>7</v>
      </c>
      <c r="G49" s="19">
        <v>7</v>
      </c>
      <c r="H49" s="19">
        <f t="shared" si="1"/>
        <v>7</v>
      </c>
      <c r="I49" s="20" t="str">
        <f t="shared" si="2"/>
        <v>B</v>
      </c>
      <c r="J49" s="21"/>
    </row>
    <row r="50" spans="1:10" ht="15.75">
      <c r="A50" s="18">
        <v>36</v>
      </c>
      <c r="B50" s="30" t="s">
        <v>776</v>
      </c>
      <c r="C50" s="35" t="s">
        <v>824</v>
      </c>
      <c r="D50" s="36" t="s">
        <v>660</v>
      </c>
      <c r="E50" s="19">
        <v>6</v>
      </c>
      <c r="F50" s="19">
        <f t="shared" si="0"/>
        <v>6.5</v>
      </c>
      <c r="G50" s="19">
        <v>7</v>
      </c>
      <c r="H50" s="19">
        <f t="shared" si="1"/>
        <v>6.85</v>
      </c>
      <c r="I50" s="20" t="str">
        <f t="shared" si="2"/>
        <v>C+</v>
      </c>
      <c r="J50" s="21"/>
    </row>
    <row r="51" spans="1:10" ht="15.75">
      <c r="A51" s="18">
        <v>37</v>
      </c>
      <c r="B51" s="30" t="s">
        <v>777</v>
      </c>
      <c r="C51" s="35" t="s">
        <v>825</v>
      </c>
      <c r="D51" s="36" t="s">
        <v>826</v>
      </c>
      <c r="E51" s="19">
        <v>6.5</v>
      </c>
      <c r="F51" s="19">
        <f t="shared" si="0"/>
        <v>7</v>
      </c>
      <c r="G51" s="19">
        <v>7</v>
      </c>
      <c r="H51" s="19">
        <f t="shared" si="1"/>
        <v>7</v>
      </c>
      <c r="I51" s="20" t="str">
        <f t="shared" si="2"/>
        <v>B</v>
      </c>
      <c r="J51" s="21"/>
    </row>
    <row r="52" spans="1:10" ht="15.75">
      <c r="A52" s="18">
        <v>38</v>
      </c>
      <c r="B52" s="30" t="s">
        <v>778</v>
      </c>
      <c r="C52" s="31" t="s">
        <v>827</v>
      </c>
      <c r="D52" s="32" t="s">
        <v>60</v>
      </c>
      <c r="E52" s="19">
        <v>6.5</v>
      </c>
      <c r="F52" s="19">
        <f t="shared" si="0"/>
        <v>7</v>
      </c>
      <c r="G52" s="19">
        <v>7</v>
      </c>
      <c r="H52" s="19">
        <f t="shared" si="1"/>
        <v>7</v>
      </c>
      <c r="I52" s="20" t="str">
        <f t="shared" si="2"/>
        <v>B</v>
      </c>
      <c r="J52" s="21"/>
    </row>
    <row r="53" spans="1:10" ht="15.75">
      <c r="A53" s="18">
        <v>39</v>
      </c>
      <c r="B53" s="30" t="s">
        <v>779</v>
      </c>
      <c r="C53" s="31" t="s">
        <v>828</v>
      </c>
      <c r="D53" s="32" t="s">
        <v>829</v>
      </c>
      <c r="E53" s="19">
        <v>6.5</v>
      </c>
      <c r="F53" s="19">
        <f t="shared" si="0"/>
        <v>7</v>
      </c>
      <c r="G53" s="19">
        <v>6</v>
      </c>
      <c r="H53" s="19">
        <f t="shared" si="1"/>
        <v>6.2999999999999989</v>
      </c>
      <c r="I53" s="20" t="str">
        <f t="shared" si="2"/>
        <v>C+</v>
      </c>
      <c r="J53" s="21"/>
    </row>
    <row r="54" spans="1:10" ht="15.75">
      <c r="A54" s="18">
        <v>40</v>
      </c>
      <c r="B54" s="30" t="s">
        <v>780</v>
      </c>
      <c r="C54" s="31" t="s">
        <v>830</v>
      </c>
      <c r="D54" s="32" t="s">
        <v>80</v>
      </c>
      <c r="E54" s="19">
        <v>6.5</v>
      </c>
      <c r="F54" s="19">
        <f t="shared" si="0"/>
        <v>7</v>
      </c>
      <c r="G54" s="19">
        <v>7</v>
      </c>
      <c r="H54" s="19">
        <f t="shared" si="1"/>
        <v>7</v>
      </c>
      <c r="I54" s="20" t="str">
        <f t="shared" si="2"/>
        <v>B</v>
      </c>
      <c r="J54" s="21"/>
    </row>
    <row r="55" spans="1:10" ht="15.75">
      <c r="A55" s="18">
        <v>41</v>
      </c>
      <c r="B55" s="30" t="s">
        <v>781</v>
      </c>
      <c r="C55" s="31" t="s">
        <v>831</v>
      </c>
      <c r="D55" s="32" t="s">
        <v>516</v>
      </c>
      <c r="E55" s="19">
        <v>6</v>
      </c>
      <c r="F55" s="19">
        <f t="shared" si="0"/>
        <v>6.5</v>
      </c>
      <c r="G55" s="19">
        <v>6</v>
      </c>
      <c r="H55" s="19">
        <f t="shared" si="1"/>
        <v>6.1499999999999995</v>
      </c>
      <c r="I55" s="20" t="str">
        <f t="shared" si="2"/>
        <v>C+</v>
      </c>
      <c r="J55" s="21"/>
    </row>
    <row r="56" spans="1:10" ht="15.75">
      <c r="A56" s="18">
        <v>42</v>
      </c>
      <c r="B56" s="30" t="s">
        <v>782</v>
      </c>
      <c r="C56" s="31" t="s">
        <v>832</v>
      </c>
      <c r="D56" s="32" t="s">
        <v>62</v>
      </c>
      <c r="E56" s="19">
        <v>7</v>
      </c>
      <c r="F56" s="19">
        <f t="shared" si="0"/>
        <v>7.5</v>
      </c>
      <c r="G56" s="19">
        <v>7</v>
      </c>
      <c r="H56" s="19">
        <f t="shared" si="1"/>
        <v>7.1499999999999995</v>
      </c>
      <c r="I56" s="20" t="str">
        <f t="shared" si="2"/>
        <v>B</v>
      </c>
      <c r="J56" s="21"/>
    </row>
    <row r="57" spans="1:10" ht="15.75">
      <c r="A57" s="18">
        <v>43</v>
      </c>
      <c r="B57" s="30" t="s">
        <v>783</v>
      </c>
      <c r="C57" s="35" t="s">
        <v>433</v>
      </c>
      <c r="D57" s="36" t="s">
        <v>625</v>
      </c>
      <c r="E57" s="19">
        <v>5.5</v>
      </c>
      <c r="F57" s="19">
        <f t="shared" si="0"/>
        <v>6</v>
      </c>
      <c r="G57" s="19">
        <v>7</v>
      </c>
      <c r="H57" s="19">
        <f t="shared" si="1"/>
        <v>6.6999999999999993</v>
      </c>
      <c r="I57" s="20" t="str">
        <f t="shared" si="2"/>
        <v>C+</v>
      </c>
      <c r="J57" s="21"/>
    </row>
    <row r="58" spans="1:10" ht="15.75">
      <c r="A58" s="18">
        <v>44</v>
      </c>
      <c r="B58" s="30" t="s">
        <v>784</v>
      </c>
      <c r="C58" s="31" t="s">
        <v>833</v>
      </c>
      <c r="D58" s="32" t="s">
        <v>43</v>
      </c>
      <c r="E58" s="19">
        <v>5</v>
      </c>
      <c r="F58" s="19">
        <f t="shared" si="0"/>
        <v>5.5</v>
      </c>
      <c r="G58" s="19">
        <v>6.5</v>
      </c>
      <c r="H58" s="19">
        <f t="shared" si="1"/>
        <v>6.1999999999999993</v>
      </c>
      <c r="I58" s="20" t="str">
        <f t="shared" si="2"/>
        <v>C+</v>
      </c>
      <c r="J58" s="21"/>
    </row>
    <row r="59" spans="1:10" ht="15.75">
      <c r="A59" s="18">
        <v>45</v>
      </c>
      <c r="B59" s="30" t="s">
        <v>785</v>
      </c>
      <c r="C59" s="35" t="s">
        <v>834</v>
      </c>
      <c r="D59" s="36" t="s">
        <v>835</v>
      </c>
      <c r="E59" s="19">
        <v>8</v>
      </c>
      <c r="F59" s="19">
        <f t="shared" si="0"/>
        <v>8.5</v>
      </c>
      <c r="G59" s="19">
        <v>7</v>
      </c>
      <c r="H59" s="19">
        <f t="shared" si="1"/>
        <v>7.4499999999999993</v>
      </c>
      <c r="I59" s="20" t="str">
        <f t="shared" si="2"/>
        <v>B</v>
      </c>
      <c r="J59" s="21"/>
    </row>
    <row r="60" spans="1:10" ht="15.75">
      <c r="A60" s="18">
        <v>46</v>
      </c>
      <c r="B60" s="30" t="s">
        <v>786</v>
      </c>
      <c r="C60" s="31" t="s">
        <v>836</v>
      </c>
      <c r="D60" s="32" t="s">
        <v>87</v>
      </c>
      <c r="E60" s="19">
        <v>6.5</v>
      </c>
      <c r="F60" s="19">
        <f t="shared" si="0"/>
        <v>7</v>
      </c>
      <c r="G60" s="19">
        <v>7.5</v>
      </c>
      <c r="H60" s="19">
        <f t="shared" si="1"/>
        <v>7.35</v>
      </c>
      <c r="I60" s="20" t="str">
        <f t="shared" si="2"/>
        <v>B</v>
      </c>
      <c r="J60" s="21"/>
    </row>
    <row r="61" spans="1:10" ht="15.75">
      <c r="A61" s="18">
        <v>47</v>
      </c>
      <c r="B61" s="30" t="s">
        <v>787</v>
      </c>
      <c r="C61" s="35" t="s">
        <v>215</v>
      </c>
      <c r="D61" s="36" t="s">
        <v>47</v>
      </c>
      <c r="E61" s="19">
        <v>7.5</v>
      </c>
      <c r="F61" s="19">
        <f t="shared" si="0"/>
        <v>8</v>
      </c>
      <c r="G61" s="19">
        <v>7</v>
      </c>
      <c r="H61" s="19">
        <f t="shared" si="1"/>
        <v>7.2999999999999989</v>
      </c>
      <c r="I61" s="20" t="str">
        <f t="shared" si="2"/>
        <v>B</v>
      </c>
      <c r="J61" s="21"/>
    </row>
    <row r="62" spans="1:10" ht="15.7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5.75">
      <c r="A63" s="7" t="str">
        <f>"Cộng danh sách gồm "</f>
        <v xml:space="preserve">Cộng danh sách gồm </v>
      </c>
      <c r="B63" s="7"/>
      <c r="C63" s="7"/>
      <c r="D63" s="8">
        <f>COUNTA(I15:I61)</f>
        <v>47</v>
      </c>
      <c r="E63" s="8"/>
      <c r="F63" s="9">
        <v>1</v>
      </c>
      <c r="G63" s="10"/>
      <c r="H63" s="1"/>
      <c r="I63" s="1"/>
      <c r="J63" s="1"/>
    </row>
    <row r="64" spans="1:10" ht="15.75">
      <c r="A64" s="87" t="s">
        <v>20</v>
      </c>
      <c r="B64" s="87"/>
      <c r="C64" s="87"/>
      <c r="D64" s="11">
        <f>COUNTIF(H15:H61,"&gt;=5")</f>
        <v>42</v>
      </c>
      <c r="E64" s="69"/>
      <c r="F64" s="12">
        <f>D64/D63</f>
        <v>0.8936170212765957</v>
      </c>
      <c r="G64" s="13"/>
      <c r="H64" s="1"/>
      <c r="I64" s="1"/>
      <c r="J64" s="1"/>
    </row>
    <row r="65" spans="1:10" ht="15.75">
      <c r="A65" s="87" t="s">
        <v>21</v>
      </c>
      <c r="B65" s="87"/>
      <c r="C65" s="87"/>
      <c r="D65" s="11"/>
      <c r="E65" s="69"/>
      <c r="F65" s="12">
        <f>D65/D63</f>
        <v>0</v>
      </c>
      <c r="G65" s="13"/>
      <c r="H65" s="1"/>
      <c r="I65" s="1"/>
      <c r="J65" s="1"/>
    </row>
    <row r="66" spans="1:10" ht="15.75">
      <c r="A66" s="14"/>
      <c r="B66" s="14"/>
      <c r="C66" s="3"/>
      <c r="D66" s="14"/>
      <c r="E66" s="14"/>
      <c r="F66" s="2"/>
      <c r="G66" s="1"/>
      <c r="H66" s="1"/>
      <c r="I66" s="1"/>
      <c r="J66" s="1"/>
    </row>
    <row r="67" spans="1:10" ht="15.75">
      <c r="A67" s="1"/>
      <c r="B67" s="1"/>
      <c r="C67" s="1"/>
      <c r="D67" s="1"/>
      <c r="E67" s="1"/>
      <c r="F67" s="88" t="str">
        <f ca="1">"TP. Hồ Chí Minh, ngày "&amp;  DAY(NOW())&amp;" tháng " &amp;MONTH(NOW())&amp;" năm "&amp;YEAR(NOW())</f>
        <v>TP. Hồ Chí Minh, ngày 7 tháng 1 năm 2019</v>
      </c>
      <c r="G67" s="88"/>
      <c r="H67" s="88"/>
      <c r="I67" s="88"/>
      <c r="J67" s="88"/>
    </row>
    <row r="68" spans="1:10" ht="15.75">
      <c r="A68" s="72" t="s">
        <v>98</v>
      </c>
      <c r="B68" s="72"/>
      <c r="C68" s="72"/>
      <c r="D68" s="1"/>
      <c r="E68" s="1"/>
      <c r="F68" s="72" t="s">
        <v>22</v>
      </c>
      <c r="G68" s="72"/>
      <c r="H68" s="72"/>
      <c r="I68" s="72"/>
      <c r="J68" s="72"/>
    </row>
    <row r="69" spans="1:10" ht="15.75">
      <c r="A69" s="1"/>
      <c r="B69" s="1"/>
      <c r="C69" s="1"/>
      <c r="D69" s="1"/>
      <c r="E69" s="1"/>
      <c r="F69" s="1"/>
      <c r="G69" s="1"/>
      <c r="H69" s="1"/>
      <c r="I69" s="1"/>
      <c r="J69" s="1"/>
    </row>
    <row r="71" spans="1:10" ht="15.75">
      <c r="A71" s="71"/>
      <c r="B71" s="71"/>
      <c r="C71" s="71"/>
      <c r="G71" s="71" t="s">
        <v>1252</v>
      </c>
      <c r="H71" s="71"/>
      <c r="I71" s="71"/>
    </row>
  </sheetData>
  <protectedRanges>
    <protectedRange sqref="A69:E69" name="Range5"/>
    <protectedRange sqref="J15:J61" name="Range4"/>
    <protectedRange sqref="E15:G61" name="Range3"/>
    <protectedRange sqref="A4" name="Range1"/>
    <protectedRange sqref="F13:G13" name="Range6"/>
    <protectedRange sqref="C8:C9 H8:H9" name="Range2_1"/>
    <protectedRange sqref="F69:J69" name="Range5_1_1"/>
    <protectedRange sqref="B15:D61" name="Range3_1_1"/>
    <protectedRange sqref="C10" name="Range2_1_1"/>
  </protectedRanges>
  <mergeCells count="25">
    <mergeCell ref="A71:C71"/>
    <mergeCell ref="G71:I71"/>
    <mergeCell ref="A12:A13"/>
    <mergeCell ref="B12:B13"/>
    <mergeCell ref="C12:D13"/>
    <mergeCell ref="H12:I12"/>
    <mergeCell ref="A64:C64"/>
    <mergeCell ref="A65:C65"/>
    <mergeCell ref="F67:J67"/>
    <mergeCell ref="A68:C68"/>
    <mergeCell ref="F68:J68"/>
    <mergeCell ref="J12:J13"/>
    <mergeCell ref="C14:D14"/>
    <mergeCell ref="A4:D4"/>
    <mergeCell ref="A1:D1"/>
    <mergeCell ref="F1:J1"/>
    <mergeCell ref="A2:D2"/>
    <mergeCell ref="F2:J2"/>
    <mergeCell ref="A3:D3"/>
    <mergeCell ref="A10:D10"/>
    <mergeCell ref="A6:J6"/>
    <mergeCell ref="F8:G8"/>
    <mergeCell ref="A9:B9"/>
    <mergeCell ref="C9:D9"/>
    <mergeCell ref="F9:G9"/>
  </mergeCells>
  <conditionalFormatting sqref="I15:I61">
    <cfRule type="cellIs" dxfId="9" priority="2" stopIfTrue="1" operator="equal">
      <formula>"F"</formula>
    </cfRule>
  </conditionalFormatting>
  <conditionalFormatting sqref="H15:H61">
    <cfRule type="expression" dxfId="8" priority="1" stopIfTrue="1">
      <formula>MAX(#REF!)&lt;4</formula>
    </cfRule>
  </conditionalFormatting>
  <pageMargins left="0.39" right="0.16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72"/>
  <sheetViews>
    <sheetView topLeftCell="A49" workbookViewId="0">
      <selection activeCell="G59" sqref="G59"/>
    </sheetView>
  </sheetViews>
  <sheetFormatPr defaultRowHeight="15"/>
  <cols>
    <col min="1" max="1" width="4.28515625" customWidth="1"/>
    <col min="2" max="2" width="11" customWidth="1"/>
    <col min="3" max="3" width="24.85546875" customWidth="1"/>
    <col min="4" max="4" width="12.5703125" customWidth="1"/>
    <col min="5" max="5" width="12.5703125" hidden="1" customWidth="1"/>
    <col min="10" max="10" width="9.85546875" customWidth="1"/>
  </cols>
  <sheetData>
    <row r="1" spans="1:10" ht="15.75">
      <c r="A1" s="72" t="s">
        <v>0</v>
      </c>
      <c r="B1" s="72"/>
      <c r="C1" s="72"/>
      <c r="D1" s="72"/>
      <c r="E1" s="64"/>
      <c r="F1" s="72" t="s">
        <v>1</v>
      </c>
      <c r="G1" s="72"/>
      <c r="H1" s="72"/>
      <c r="I1" s="72"/>
      <c r="J1" s="72"/>
    </row>
    <row r="2" spans="1:10" ht="15.75">
      <c r="A2" s="72" t="s">
        <v>2</v>
      </c>
      <c r="B2" s="72"/>
      <c r="C2" s="72"/>
      <c r="D2" s="72"/>
      <c r="E2" s="64"/>
      <c r="F2" s="90" t="s">
        <v>3</v>
      </c>
      <c r="G2" s="90"/>
      <c r="H2" s="90"/>
      <c r="I2" s="90"/>
      <c r="J2" s="90"/>
    </row>
    <row r="3" spans="1:10" ht="15.75">
      <c r="A3" s="72" t="s">
        <v>4</v>
      </c>
      <c r="B3" s="72"/>
      <c r="C3" s="72"/>
      <c r="D3" s="72"/>
      <c r="E3" s="64"/>
      <c r="F3" s="1"/>
      <c r="G3" s="1"/>
      <c r="H3" s="1"/>
      <c r="I3" s="1"/>
      <c r="J3" s="1"/>
    </row>
    <row r="4" spans="1:10" ht="15.75">
      <c r="A4" s="72" t="s">
        <v>23</v>
      </c>
      <c r="B4" s="72"/>
      <c r="C4" s="72"/>
      <c r="D4" s="72"/>
      <c r="E4" s="64"/>
      <c r="F4" s="1"/>
      <c r="G4" s="1"/>
      <c r="H4" s="1"/>
      <c r="I4" s="1"/>
      <c r="J4" s="1"/>
    </row>
    <row r="5" spans="1:10" ht="15.75">
      <c r="A5" s="41"/>
      <c r="B5" s="41"/>
      <c r="C5" s="41"/>
      <c r="D5" s="41"/>
      <c r="E5" s="64"/>
      <c r="F5" s="1"/>
      <c r="G5" s="1"/>
      <c r="H5" s="1"/>
      <c r="I5" s="1"/>
      <c r="J5" s="1"/>
    </row>
    <row r="6" spans="1:10" ht="19.5">
      <c r="A6" s="89" t="s">
        <v>5</v>
      </c>
      <c r="B6" s="89"/>
      <c r="C6" s="89"/>
      <c r="D6" s="89"/>
      <c r="E6" s="89"/>
      <c r="F6" s="89"/>
      <c r="G6" s="89"/>
      <c r="H6" s="89"/>
      <c r="I6" s="89"/>
      <c r="J6" s="89"/>
    </row>
    <row r="7" spans="1:10" ht="15.75">
      <c r="A7" s="41"/>
      <c r="B7" s="41"/>
      <c r="C7" s="41"/>
      <c r="D7" s="41"/>
      <c r="E7" s="64"/>
      <c r="F7" s="41"/>
      <c r="G7" s="41"/>
      <c r="H7" s="41"/>
      <c r="I7" s="41"/>
      <c r="J7" s="41"/>
    </row>
    <row r="8" spans="1:10" ht="15.75">
      <c r="A8" s="14" t="s">
        <v>6</v>
      </c>
      <c r="B8" s="14"/>
      <c r="C8" s="14" t="s">
        <v>116</v>
      </c>
      <c r="D8" s="14"/>
      <c r="E8" s="14"/>
      <c r="F8" s="73" t="s">
        <v>7</v>
      </c>
      <c r="G8" s="73"/>
      <c r="H8" s="23">
        <v>2</v>
      </c>
      <c r="I8" s="2"/>
      <c r="J8" s="2"/>
    </row>
    <row r="9" spans="1:10" ht="15.75">
      <c r="A9" s="73" t="s">
        <v>8</v>
      </c>
      <c r="B9" s="73"/>
      <c r="C9" s="73" t="s">
        <v>740</v>
      </c>
      <c r="D9" s="73"/>
      <c r="E9" s="65"/>
      <c r="F9" s="73" t="s">
        <v>9</v>
      </c>
      <c r="G9" s="73"/>
      <c r="H9" s="23" t="s">
        <v>117</v>
      </c>
      <c r="I9" s="2"/>
      <c r="J9" s="2"/>
    </row>
    <row r="10" spans="1:10" ht="15.75">
      <c r="A10" s="73" t="s">
        <v>1254</v>
      </c>
      <c r="B10" s="73"/>
      <c r="C10" s="73"/>
      <c r="D10" s="73"/>
      <c r="E10" s="65"/>
      <c r="F10" s="14" t="s">
        <v>102</v>
      </c>
      <c r="G10" s="3"/>
      <c r="H10" s="14" t="s">
        <v>223</v>
      </c>
      <c r="I10" s="1"/>
      <c r="J10" s="1"/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7.25">
      <c r="A12" s="74" t="s">
        <v>11</v>
      </c>
      <c r="B12" s="76" t="s">
        <v>12</v>
      </c>
      <c r="C12" s="78" t="s">
        <v>13</v>
      </c>
      <c r="D12" s="79"/>
      <c r="E12" s="66"/>
      <c r="F12" s="4" t="s">
        <v>14</v>
      </c>
      <c r="G12" s="4" t="s">
        <v>15</v>
      </c>
      <c r="H12" s="82" t="s">
        <v>16</v>
      </c>
      <c r="I12" s="83"/>
      <c r="J12" s="84" t="s">
        <v>17</v>
      </c>
    </row>
    <row r="13" spans="1:10" ht="15.75">
      <c r="A13" s="75"/>
      <c r="B13" s="77"/>
      <c r="C13" s="80"/>
      <c r="D13" s="81"/>
      <c r="E13" s="67"/>
      <c r="F13" s="5">
        <v>0.3</v>
      </c>
      <c r="G13" s="5">
        <v>0.7</v>
      </c>
      <c r="H13" s="6" t="s">
        <v>18</v>
      </c>
      <c r="I13" s="6" t="s">
        <v>19</v>
      </c>
      <c r="J13" s="85"/>
    </row>
    <row r="14" spans="1:10" ht="15.75">
      <c r="A14" s="43">
        <v>1</v>
      </c>
      <c r="B14" s="43">
        <v>2</v>
      </c>
      <c r="C14" s="86">
        <v>3</v>
      </c>
      <c r="D14" s="86"/>
      <c r="E14" s="68"/>
      <c r="F14" s="43">
        <v>4</v>
      </c>
      <c r="G14" s="43">
        <v>5</v>
      </c>
      <c r="H14" s="43">
        <v>6</v>
      </c>
      <c r="I14" s="42">
        <v>7</v>
      </c>
      <c r="J14" s="6">
        <v>8</v>
      </c>
    </row>
    <row r="15" spans="1:10" ht="15.75">
      <c r="A15" s="18">
        <v>1</v>
      </c>
      <c r="B15" s="30" t="s">
        <v>837</v>
      </c>
      <c r="C15" s="54" t="s">
        <v>885</v>
      </c>
      <c r="D15" s="36" t="s">
        <v>66</v>
      </c>
      <c r="E15" s="19">
        <v>5.5</v>
      </c>
      <c r="F15" s="19">
        <f>E15+0.5</f>
        <v>6</v>
      </c>
      <c r="G15" s="19">
        <v>7</v>
      </c>
      <c r="H15" s="19">
        <f>F15*$F$13+G15*$G$13</f>
        <v>6.6999999999999993</v>
      </c>
      <c r="I15" s="20" t="str">
        <f>IF(H15&lt;4,"F",IF(H15&lt;=4.9,"D",IF(H15&lt;=5.4,"D+",IF(H15&lt;=5.9,"C",IF(H15&lt;=6.9,"C+",IF(H15&lt;=7.9,"B",IF(H15&lt;=8.4,"B+","A")))))))</f>
        <v>C+</v>
      </c>
      <c r="J15" s="21"/>
    </row>
    <row r="16" spans="1:10" ht="15.75">
      <c r="A16" s="18">
        <v>2</v>
      </c>
      <c r="B16" s="30" t="s">
        <v>838</v>
      </c>
      <c r="C16" s="35" t="s">
        <v>886</v>
      </c>
      <c r="D16" s="36" t="s">
        <v>66</v>
      </c>
      <c r="E16" s="19">
        <v>5</v>
      </c>
      <c r="F16" s="19">
        <f t="shared" ref="F16:F62" si="0">E16+0.5</f>
        <v>5.5</v>
      </c>
      <c r="G16" s="19">
        <v>6</v>
      </c>
      <c r="H16" s="19">
        <f t="shared" ref="H16:H62" si="1">F16*$F$13+G16*$G$13</f>
        <v>5.85</v>
      </c>
      <c r="I16" s="20" t="str">
        <f t="shared" ref="I16:I62" si="2">IF(H16&lt;4,"F",IF(H16&lt;=4.9,"D",IF(H16&lt;=5.4,"D+",IF(H16&lt;=5.9,"C",IF(H16&lt;=6.9,"C+",IF(H16&lt;=7.9,"B",IF(H16&lt;=8.4,"B+","A")))))))</f>
        <v>C</v>
      </c>
      <c r="J16" s="21"/>
    </row>
    <row r="17" spans="1:10" ht="15.75">
      <c r="A17" s="18">
        <v>3</v>
      </c>
      <c r="B17" s="30" t="s">
        <v>839</v>
      </c>
      <c r="C17" s="35" t="s">
        <v>887</v>
      </c>
      <c r="D17" s="36" t="s">
        <v>888</v>
      </c>
      <c r="E17" s="19">
        <v>8</v>
      </c>
      <c r="F17" s="19">
        <f t="shared" si="0"/>
        <v>8.5</v>
      </c>
      <c r="G17" s="19">
        <v>7</v>
      </c>
      <c r="H17" s="19">
        <f t="shared" si="1"/>
        <v>7.4499999999999993</v>
      </c>
      <c r="I17" s="20" t="str">
        <f t="shared" si="2"/>
        <v>B</v>
      </c>
      <c r="J17" s="21"/>
    </row>
    <row r="18" spans="1:10" ht="15.75">
      <c r="A18" s="18">
        <v>4</v>
      </c>
      <c r="B18" s="30" t="s">
        <v>840</v>
      </c>
      <c r="C18" s="35" t="s">
        <v>889</v>
      </c>
      <c r="D18" s="36" t="s">
        <v>890</v>
      </c>
      <c r="E18" s="19">
        <v>5</v>
      </c>
      <c r="F18" s="19">
        <f t="shared" si="0"/>
        <v>5.5</v>
      </c>
      <c r="G18" s="19">
        <v>6.5</v>
      </c>
      <c r="H18" s="19">
        <f t="shared" si="1"/>
        <v>6.1999999999999993</v>
      </c>
      <c r="I18" s="20" t="str">
        <f t="shared" si="2"/>
        <v>C+</v>
      </c>
      <c r="J18" s="21"/>
    </row>
    <row r="19" spans="1:10" ht="15.75">
      <c r="A19" s="18">
        <v>5</v>
      </c>
      <c r="B19" s="30" t="s">
        <v>841</v>
      </c>
      <c r="C19" s="35" t="s">
        <v>364</v>
      </c>
      <c r="D19" s="36" t="s">
        <v>795</v>
      </c>
      <c r="E19" s="19">
        <v>6</v>
      </c>
      <c r="F19" s="19">
        <f t="shared" si="0"/>
        <v>6.5</v>
      </c>
      <c r="G19" s="19">
        <v>6</v>
      </c>
      <c r="H19" s="19">
        <f t="shared" si="1"/>
        <v>6.1499999999999995</v>
      </c>
      <c r="I19" s="20" t="str">
        <f t="shared" si="2"/>
        <v>C+</v>
      </c>
      <c r="J19" s="21"/>
    </row>
    <row r="20" spans="1:10" ht="15.75">
      <c r="A20" s="18">
        <v>6</v>
      </c>
      <c r="B20" s="30" t="s">
        <v>842</v>
      </c>
      <c r="C20" s="35" t="s">
        <v>134</v>
      </c>
      <c r="D20" s="36" t="s">
        <v>26</v>
      </c>
      <c r="E20" s="19">
        <v>6</v>
      </c>
      <c r="F20" s="19">
        <f t="shared" si="0"/>
        <v>6.5</v>
      </c>
      <c r="G20" s="19">
        <v>6</v>
      </c>
      <c r="H20" s="19">
        <f t="shared" si="1"/>
        <v>6.1499999999999995</v>
      </c>
      <c r="I20" s="20" t="str">
        <f t="shared" si="2"/>
        <v>C+</v>
      </c>
      <c r="J20" s="21"/>
    </row>
    <row r="21" spans="1:10" ht="15.75">
      <c r="A21" s="18">
        <v>7</v>
      </c>
      <c r="B21" s="30" t="s">
        <v>843</v>
      </c>
      <c r="C21" s="35" t="s">
        <v>891</v>
      </c>
      <c r="D21" s="36" t="s">
        <v>892</v>
      </c>
      <c r="E21" s="19">
        <v>6</v>
      </c>
      <c r="F21" s="19">
        <f t="shared" si="0"/>
        <v>6.5</v>
      </c>
      <c r="G21" s="19">
        <v>6</v>
      </c>
      <c r="H21" s="19">
        <f t="shared" si="1"/>
        <v>6.1499999999999995</v>
      </c>
      <c r="I21" s="20" t="str">
        <f t="shared" si="2"/>
        <v>C+</v>
      </c>
      <c r="J21" s="21"/>
    </row>
    <row r="22" spans="1:10" ht="15.75">
      <c r="A22" s="18">
        <v>8</v>
      </c>
      <c r="B22" s="30" t="s">
        <v>844</v>
      </c>
      <c r="C22" s="35" t="s">
        <v>893</v>
      </c>
      <c r="D22" s="36" t="s">
        <v>91</v>
      </c>
      <c r="E22" s="19">
        <v>6.5</v>
      </c>
      <c r="F22" s="19">
        <f t="shared" si="0"/>
        <v>7</v>
      </c>
      <c r="G22" s="19">
        <v>8</v>
      </c>
      <c r="H22" s="19">
        <f t="shared" si="1"/>
        <v>7.6999999999999993</v>
      </c>
      <c r="I22" s="20" t="str">
        <f t="shared" si="2"/>
        <v>B</v>
      </c>
      <c r="J22" s="21"/>
    </row>
    <row r="23" spans="1:10" ht="15.75">
      <c r="A23" s="18">
        <v>9</v>
      </c>
      <c r="B23" s="30" t="s">
        <v>845</v>
      </c>
      <c r="C23" s="35" t="s">
        <v>894</v>
      </c>
      <c r="D23" s="36" t="s">
        <v>91</v>
      </c>
      <c r="E23" s="19">
        <v>6.5</v>
      </c>
      <c r="F23" s="19">
        <f t="shared" si="0"/>
        <v>7</v>
      </c>
      <c r="G23" s="19">
        <v>7</v>
      </c>
      <c r="H23" s="19">
        <f t="shared" si="1"/>
        <v>7</v>
      </c>
      <c r="I23" s="20" t="str">
        <f t="shared" si="2"/>
        <v>B</v>
      </c>
      <c r="J23" s="21"/>
    </row>
    <row r="24" spans="1:10" ht="15.75">
      <c r="A24" s="18">
        <v>10</v>
      </c>
      <c r="B24" s="30" t="s">
        <v>846</v>
      </c>
      <c r="C24" s="35" t="s">
        <v>895</v>
      </c>
      <c r="D24" s="36" t="s">
        <v>592</v>
      </c>
      <c r="E24" s="19">
        <v>6.5</v>
      </c>
      <c r="F24" s="19">
        <f t="shared" si="0"/>
        <v>7</v>
      </c>
      <c r="G24" s="19">
        <v>7</v>
      </c>
      <c r="H24" s="19">
        <f t="shared" si="1"/>
        <v>7</v>
      </c>
      <c r="I24" s="20" t="str">
        <f t="shared" si="2"/>
        <v>B</v>
      </c>
      <c r="J24" s="21"/>
    </row>
    <row r="25" spans="1:10" ht="15.75">
      <c r="A25" s="18">
        <v>11</v>
      </c>
      <c r="B25" s="30" t="s">
        <v>847</v>
      </c>
      <c r="C25" s="35" t="s">
        <v>896</v>
      </c>
      <c r="D25" s="36" t="s">
        <v>276</v>
      </c>
      <c r="E25" s="19">
        <v>10</v>
      </c>
      <c r="F25" s="19">
        <v>10</v>
      </c>
      <c r="G25" s="19">
        <v>7</v>
      </c>
      <c r="H25" s="19">
        <f t="shared" si="1"/>
        <v>7.8999999999999995</v>
      </c>
      <c r="I25" s="20" t="str">
        <f t="shared" si="2"/>
        <v>B</v>
      </c>
      <c r="J25" s="21"/>
    </row>
    <row r="26" spans="1:10" ht="15.75">
      <c r="A26" s="18">
        <v>12</v>
      </c>
      <c r="B26" s="30" t="s">
        <v>848</v>
      </c>
      <c r="C26" s="35" t="s">
        <v>897</v>
      </c>
      <c r="D26" s="36" t="s">
        <v>33</v>
      </c>
      <c r="E26" s="19">
        <v>5.5</v>
      </c>
      <c r="F26" s="19">
        <f t="shared" si="0"/>
        <v>6</v>
      </c>
      <c r="G26" s="19">
        <v>7.5</v>
      </c>
      <c r="H26" s="19">
        <f t="shared" si="1"/>
        <v>7.05</v>
      </c>
      <c r="I26" s="20" t="str">
        <f t="shared" si="2"/>
        <v>B</v>
      </c>
      <c r="J26" s="21"/>
    </row>
    <row r="27" spans="1:10" ht="15.75">
      <c r="A27" s="18">
        <v>13</v>
      </c>
      <c r="B27" s="30" t="s">
        <v>849</v>
      </c>
      <c r="C27" s="35" t="s">
        <v>898</v>
      </c>
      <c r="D27" s="36" t="s">
        <v>157</v>
      </c>
      <c r="E27" s="19">
        <v>5.5</v>
      </c>
      <c r="F27" s="19">
        <f t="shared" si="0"/>
        <v>6</v>
      </c>
      <c r="G27" s="19">
        <v>7</v>
      </c>
      <c r="H27" s="19">
        <f t="shared" si="1"/>
        <v>6.6999999999999993</v>
      </c>
      <c r="I27" s="20" t="str">
        <f t="shared" si="2"/>
        <v>C+</v>
      </c>
      <c r="J27" s="21"/>
    </row>
    <row r="28" spans="1:10" ht="15.75">
      <c r="A28" s="18">
        <v>14</v>
      </c>
      <c r="B28" s="30" t="s">
        <v>850</v>
      </c>
      <c r="C28" s="35" t="s">
        <v>580</v>
      </c>
      <c r="D28" s="36" t="s">
        <v>899</v>
      </c>
      <c r="E28" s="19">
        <v>6.5</v>
      </c>
      <c r="F28" s="19">
        <f t="shared" si="0"/>
        <v>7</v>
      </c>
      <c r="G28" s="19">
        <v>6</v>
      </c>
      <c r="H28" s="19">
        <f t="shared" si="1"/>
        <v>6.2999999999999989</v>
      </c>
      <c r="I28" s="20" t="str">
        <f t="shared" si="2"/>
        <v>C+</v>
      </c>
      <c r="J28" s="21"/>
    </row>
    <row r="29" spans="1:10" ht="15.75">
      <c r="A29" s="18">
        <v>15</v>
      </c>
      <c r="B29" s="30" t="s">
        <v>851</v>
      </c>
      <c r="C29" s="55" t="s">
        <v>900</v>
      </c>
      <c r="D29" s="56" t="s">
        <v>52</v>
      </c>
      <c r="E29" s="19">
        <v>6</v>
      </c>
      <c r="F29" s="19">
        <f t="shared" si="0"/>
        <v>6.5</v>
      </c>
      <c r="G29" s="19">
        <v>6</v>
      </c>
      <c r="H29" s="19">
        <f t="shared" si="1"/>
        <v>6.1499999999999995</v>
      </c>
      <c r="I29" s="20" t="str">
        <f t="shared" si="2"/>
        <v>C+</v>
      </c>
      <c r="J29" s="21"/>
    </row>
    <row r="30" spans="1:10" ht="15.75">
      <c r="A30" s="18">
        <v>16</v>
      </c>
      <c r="B30" s="30" t="s">
        <v>852</v>
      </c>
      <c r="C30" s="35" t="s">
        <v>65</v>
      </c>
      <c r="D30" s="36" t="s">
        <v>52</v>
      </c>
      <c r="E30" s="19">
        <v>7.5</v>
      </c>
      <c r="F30" s="19">
        <f t="shared" si="0"/>
        <v>8</v>
      </c>
      <c r="G30" s="19">
        <v>7</v>
      </c>
      <c r="H30" s="19">
        <f t="shared" si="1"/>
        <v>7.2999999999999989</v>
      </c>
      <c r="I30" s="20" t="str">
        <f t="shared" si="2"/>
        <v>B</v>
      </c>
      <c r="J30" s="21"/>
    </row>
    <row r="31" spans="1:10" ht="15.75">
      <c r="A31" s="18">
        <v>17</v>
      </c>
      <c r="B31" s="30" t="s">
        <v>853</v>
      </c>
      <c r="C31" s="35" t="s">
        <v>901</v>
      </c>
      <c r="D31" s="36" t="s">
        <v>54</v>
      </c>
      <c r="E31" s="19">
        <v>5.5</v>
      </c>
      <c r="F31" s="19">
        <f t="shared" si="0"/>
        <v>6</v>
      </c>
      <c r="G31" s="19">
        <v>7</v>
      </c>
      <c r="H31" s="19">
        <f t="shared" si="1"/>
        <v>6.6999999999999993</v>
      </c>
      <c r="I31" s="20" t="str">
        <f t="shared" si="2"/>
        <v>C+</v>
      </c>
      <c r="J31" s="21"/>
    </row>
    <row r="32" spans="1:10" ht="15.75">
      <c r="A32" s="18">
        <v>18</v>
      </c>
      <c r="B32" s="30" t="s">
        <v>854</v>
      </c>
      <c r="C32" s="35" t="s">
        <v>902</v>
      </c>
      <c r="D32" s="36" t="s">
        <v>903</v>
      </c>
      <c r="E32" s="19">
        <v>7</v>
      </c>
      <c r="F32" s="19">
        <f t="shared" si="0"/>
        <v>7.5</v>
      </c>
      <c r="G32" s="19">
        <v>7</v>
      </c>
      <c r="H32" s="19">
        <f t="shared" si="1"/>
        <v>7.1499999999999995</v>
      </c>
      <c r="I32" s="20" t="str">
        <f t="shared" si="2"/>
        <v>B</v>
      </c>
      <c r="J32" s="21"/>
    </row>
    <row r="33" spans="1:10" ht="15.75">
      <c r="A33" s="18">
        <v>19</v>
      </c>
      <c r="B33" s="30" t="s">
        <v>855</v>
      </c>
      <c r="C33" s="35" t="s">
        <v>904</v>
      </c>
      <c r="D33" s="36" t="s">
        <v>39</v>
      </c>
      <c r="E33" s="19">
        <v>10</v>
      </c>
      <c r="F33" s="19">
        <v>10</v>
      </c>
      <c r="G33" s="19">
        <v>6</v>
      </c>
      <c r="H33" s="19">
        <f t="shared" si="1"/>
        <v>7.1999999999999993</v>
      </c>
      <c r="I33" s="20" t="str">
        <f t="shared" si="2"/>
        <v>B</v>
      </c>
      <c r="J33" s="21"/>
    </row>
    <row r="34" spans="1:10" ht="15.75">
      <c r="A34" s="18">
        <v>20</v>
      </c>
      <c r="B34" s="30" t="s">
        <v>856</v>
      </c>
      <c r="C34" s="35" t="s">
        <v>905</v>
      </c>
      <c r="D34" s="36" t="s">
        <v>73</v>
      </c>
      <c r="E34" s="19">
        <v>5</v>
      </c>
      <c r="F34" s="19">
        <f t="shared" si="0"/>
        <v>5.5</v>
      </c>
      <c r="G34" s="19">
        <v>6</v>
      </c>
      <c r="H34" s="19">
        <f t="shared" si="1"/>
        <v>5.85</v>
      </c>
      <c r="I34" s="20" t="str">
        <f t="shared" si="2"/>
        <v>C</v>
      </c>
      <c r="J34" s="21"/>
    </row>
    <row r="35" spans="1:10" ht="15.75">
      <c r="A35" s="18">
        <v>21</v>
      </c>
      <c r="B35" s="30" t="s">
        <v>857</v>
      </c>
      <c r="C35" s="35" t="s">
        <v>906</v>
      </c>
      <c r="D35" s="36" t="s">
        <v>907</v>
      </c>
      <c r="E35" s="19">
        <v>5</v>
      </c>
      <c r="F35" s="19">
        <f t="shared" si="0"/>
        <v>5.5</v>
      </c>
      <c r="G35" s="19">
        <v>6</v>
      </c>
      <c r="H35" s="19">
        <f t="shared" si="1"/>
        <v>5.85</v>
      </c>
      <c r="I35" s="20" t="str">
        <f t="shared" si="2"/>
        <v>C</v>
      </c>
      <c r="J35" s="21"/>
    </row>
    <row r="36" spans="1:10" ht="15.75">
      <c r="A36" s="18">
        <v>22</v>
      </c>
      <c r="B36" s="30" t="s">
        <v>858</v>
      </c>
      <c r="C36" s="35" t="s">
        <v>908</v>
      </c>
      <c r="D36" s="36" t="s">
        <v>88</v>
      </c>
      <c r="E36" s="19">
        <v>7</v>
      </c>
      <c r="F36" s="19">
        <f t="shared" si="0"/>
        <v>7.5</v>
      </c>
      <c r="G36" s="19">
        <v>8</v>
      </c>
      <c r="H36" s="19">
        <f t="shared" si="1"/>
        <v>7.85</v>
      </c>
      <c r="I36" s="20" t="str">
        <f t="shared" si="2"/>
        <v>B</v>
      </c>
      <c r="J36" s="21"/>
    </row>
    <row r="37" spans="1:10" ht="15.75">
      <c r="A37" s="18">
        <v>23</v>
      </c>
      <c r="B37" s="30" t="s">
        <v>859</v>
      </c>
      <c r="C37" s="35" t="s">
        <v>909</v>
      </c>
      <c r="D37" s="36" t="s">
        <v>88</v>
      </c>
      <c r="E37" s="19">
        <v>7</v>
      </c>
      <c r="F37" s="19">
        <f t="shared" si="0"/>
        <v>7.5</v>
      </c>
      <c r="G37" s="19">
        <v>6</v>
      </c>
      <c r="H37" s="19">
        <f t="shared" si="1"/>
        <v>6.4499999999999993</v>
      </c>
      <c r="I37" s="20" t="str">
        <f t="shared" si="2"/>
        <v>C+</v>
      </c>
      <c r="J37" s="21"/>
    </row>
    <row r="38" spans="1:10" ht="15.75">
      <c r="A38" s="18">
        <v>24</v>
      </c>
      <c r="B38" s="30" t="s">
        <v>860</v>
      </c>
      <c r="C38" s="35" t="s">
        <v>910</v>
      </c>
      <c r="D38" s="36" t="s">
        <v>609</v>
      </c>
      <c r="E38" s="19">
        <v>7</v>
      </c>
      <c r="F38" s="19">
        <f t="shared" si="0"/>
        <v>7.5</v>
      </c>
      <c r="G38" s="19">
        <v>7</v>
      </c>
      <c r="H38" s="19">
        <f t="shared" si="1"/>
        <v>7.1499999999999995</v>
      </c>
      <c r="I38" s="20" t="str">
        <f t="shared" si="2"/>
        <v>B</v>
      </c>
      <c r="J38" s="21"/>
    </row>
    <row r="39" spans="1:10" ht="15.75">
      <c r="A39" s="18">
        <v>25</v>
      </c>
      <c r="B39" s="30" t="s">
        <v>861</v>
      </c>
      <c r="C39" s="35" t="s">
        <v>911</v>
      </c>
      <c r="D39" s="36" t="s">
        <v>615</v>
      </c>
      <c r="E39" s="19">
        <v>6</v>
      </c>
      <c r="F39" s="19">
        <f t="shared" si="0"/>
        <v>6.5</v>
      </c>
      <c r="G39" s="19">
        <v>8</v>
      </c>
      <c r="H39" s="19">
        <f t="shared" si="1"/>
        <v>7.55</v>
      </c>
      <c r="I39" s="20" t="str">
        <f t="shared" si="2"/>
        <v>B</v>
      </c>
      <c r="J39" s="21"/>
    </row>
    <row r="40" spans="1:10" ht="15.75">
      <c r="A40" s="18">
        <v>26</v>
      </c>
      <c r="B40" s="30" t="s">
        <v>862</v>
      </c>
      <c r="C40" s="35" t="s">
        <v>912</v>
      </c>
      <c r="D40" s="57" t="s">
        <v>808</v>
      </c>
      <c r="E40" s="19">
        <v>5.5</v>
      </c>
      <c r="F40" s="19">
        <f t="shared" si="0"/>
        <v>6</v>
      </c>
      <c r="G40" s="19">
        <v>6.5</v>
      </c>
      <c r="H40" s="19">
        <f t="shared" si="1"/>
        <v>6.35</v>
      </c>
      <c r="I40" s="20" t="str">
        <f t="shared" si="2"/>
        <v>C+</v>
      </c>
      <c r="J40" s="21"/>
    </row>
    <row r="41" spans="1:10" ht="15.75">
      <c r="A41" s="18">
        <v>27</v>
      </c>
      <c r="B41" s="30" t="s">
        <v>863</v>
      </c>
      <c r="C41" s="35" t="s">
        <v>913</v>
      </c>
      <c r="D41" s="36" t="s">
        <v>42</v>
      </c>
      <c r="E41" s="19">
        <v>0</v>
      </c>
      <c r="F41" s="19">
        <v>0</v>
      </c>
      <c r="G41" s="19">
        <v>7</v>
      </c>
      <c r="H41" s="19">
        <f t="shared" si="1"/>
        <v>4.8999999999999995</v>
      </c>
      <c r="I41" s="20" t="str">
        <f t="shared" si="2"/>
        <v>D</v>
      </c>
      <c r="J41" s="21"/>
    </row>
    <row r="42" spans="1:10" ht="15.75">
      <c r="A42" s="18">
        <v>28</v>
      </c>
      <c r="B42" s="30" t="s">
        <v>864</v>
      </c>
      <c r="C42" s="35" t="s">
        <v>914</v>
      </c>
      <c r="D42" s="36" t="s">
        <v>915</v>
      </c>
      <c r="E42" s="19">
        <v>5</v>
      </c>
      <c r="F42" s="19">
        <f t="shared" si="0"/>
        <v>5.5</v>
      </c>
      <c r="G42" s="19">
        <v>5</v>
      </c>
      <c r="H42" s="19">
        <f t="shared" si="1"/>
        <v>5.15</v>
      </c>
      <c r="I42" s="20" t="str">
        <f t="shared" si="2"/>
        <v>D+</v>
      </c>
      <c r="J42" s="21"/>
    </row>
    <row r="43" spans="1:10" ht="15.75">
      <c r="A43" s="18">
        <v>29</v>
      </c>
      <c r="B43" s="30" t="s">
        <v>865</v>
      </c>
      <c r="C43" s="35" t="s">
        <v>916</v>
      </c>
      <c r="D43" s="36" t="s">
        <v>278</v>
      </c>
      <c r="E43" s="19">
        <v>4.5</v>
      </c>
      <c r="F43" s="19">
        <f t="shared" si="0"/>
        <v>5</v>
      </c>
      <c r="G43" s="19">
        <v>6</v>
      </c>
      <c r="H43" s="19">
        <f t="shared" si="1"/>
        <v>5.6999999999999993</v>
      </c>
      <c r="I43" s="20" t="str">
        <f t="shared" si="2"/>
        <v>C</v>
      </c>
      <c r="J43" s="21"/>
    </row>
    <row r="44" spans="1:10" ht="15.75">
      <c r="A44" s="18">
        <v>30</v>
      </c>
      <c r="B44" s="30" t="s">
        <v>866</v>
      </c>
      <c r="C44" s="35" t="s">
        <v>917</v>
      </c>
      <c r="D44" s="36" t="s">
        <v>278</v>
      </c>
      <c r="E44" s="19">
        <v>8.5</v>
      </c>
      <c r="F44" s="19">
        <f t="shared" si="0"/>
        <v>9</v>
      </c>
      <c r="G44" s="19">
        <v>6</v>
      </c>
      <c r="H44" s="19">
        <f t="shared" si="1"/>
        <v>6.8999999999999986</v>
      </c>
      <c r="I44" s="20" t="str">
        <f t="shared" si="2"/>
        <v>C+</v>
      </c>
      <c r="J44" s="21"/>
    </row>
    <row r="45" spans="1:10" ht="15.75">
      <c r="A45" s="18">
        <v>31</v>
      </c>
      <c r="B45" s="30" t="s">
        <v>867</v>
      </c>
      <c r="C45" s="35" t="s">
        <v>918</v>
      </c>
      <c r="D45" s="36" t="s">
        <v>618</v>
      </c>
      <c r="E45" s="19">
        <v>7.5</v>
      </c>
      <c r="F45" s="19">
        <f t="shared" si="0"/>
        <v>8</v>
      </c>
      <c r="G45" s="19">
        <v>7</v>
      </c>
      <c r="H45" s="19">
        <f t="shared" si="1"/>
        <v>7.2999999999999989</v>
      </c>
      <c r="I45" s="20" t="str">
        <f t="shared" si="2"/>
        <v>B</v>
      </c>
      <c r="J45" s="21"/>
    </row>
    <row r="46" spans="1:10" ht="15.75">
      <c r="A46" s="18">
        <v>32</v>
      </c>
      <c r="B46" s="30" t="s">
        <v>868</v>
      </c>
      <c r="C46" s="35" t="s">
        <v>919</v>
      </c>
      <c r="D46" s="36" t="s">
        <v>74</v>
      </c>
      <c r="E46" s="19">
        <v>6</v>
      </c>
      <c r="F46" s="19">
        <f t="shared" si="0"/>
        <v>6.5</v>
      </c>
      <c r="G46" s="19">
        <v>7</v>
      </c>
      <c r="H46" s="19">
        <f t="shared" si="1"/>
        <v>6.85</v>
      </c>
      <c r="I46" s="20" t="str">
        <f t="shared" si="2"/>
        <v>C+</v>
      </c>
      <c r="J46" s="21"/>
    </row>
    <row r="47" spans="1:10" ht="15.75">
      <c r="A47" s="18">
        <v>33</v>
      </c>
      <c r="B47" s="30" t="s">
        <v>869</v>
      </c>
      <c r="C47" s="35" t="s">
        <v>920</v>
      </c>
      <c r="D47" s="36" t="s">
        <v>826</v>
      </c>
      <c r="E47" s="19">
        <v>0</v>
      </c>
      <c r="F47" s="19">
        <v>0</v>
      </c>
      <c r="G47" s="19">
        <v>0</v>
      </c>
      <c r="H47" s="19">
        <f t="shared" si="1"/>
        <v>0</v>
      </c>
      <c r="I47" s="20" t="str">
        <f t="shared" si="2"/>
        <v>F</v>
      </c>
      <c r="J47" s="21"/>
    </row>
    <row r="48" spans="1:10" ht="15.75">
      <c r="A48" s="18">
        <v>34</v>
      </c>
      <c r="B48" s="30" t="s">
        <v>870</v>
      </c>
      <c r="C48" s="35" t="s">
        <v>337</v>
      </c>
      <c r="D48" s="36" t="s">
        <v>112</v>
      </c>
      <c r="E48" s="19">
        <v>6.5</v>
      </c>
      <c r="F48" s="19">
        <f t="shared" si="0"/>
        <v>7</v>
      </c>
      <c r="G48" s="19">
        <v>8</v>
      </c>
      <c r="H48" s="19">
        <f t="shared" si="1"/>
        <v>7.6999999999999993</v>
      </c>
      <c r="I48" s="20" t="str">
        <f t="shared" si="2"/>
        <v>B</v>
      </c>
      <c r="J48" s="21"/>
    </row>
    <row r="49" spans="1:10" ht="15.75">
      <c r="A49" s="18">
        <v>35</v>
      </c>
      <c r="B49" s="30" t="s">
        <v>871</v>
      </c>
      <c r="C49" s="35" t="s">
        <v>96</v>
      </c>
      <c r="D49" s="36" t="s">
        <v>60</v>
      </c>
      <c r="E49" s="19">
        <v>7.5</v>
      </c>
      <c r="F49" s="19">
        <f t="shared" si="0"/>
        <v>8</v>
      </c>
      <c r="G49" s="19">
        <v>7</v>
      </c>
      <c r="H49" s="19">
        <f t="shared" si="1"/>
        <v>7.2999999999999989</v>
      </c>
      <c r="I49" s="20" t="str">
        <f t="shared" si="2"/>
        <v>B</v>
      </c>
      <c r="J49" s="21"/>
    </row>
    <row r="50" spans="1:10" ht="15.75">
      <c r="A50" s="18">
        <v>36</v>
      </c>
      <c r="B50" s="30" t="s">
        <v>872</v>
      </c>
      <c r="C50" s="35" t="s">
        <v>921</v>
      </c>
      <c r="D50" s="36" t="s">
        <v>922</v>
      </c>
      <c r="E50" s="19">
        <v>6</v>
      </c>
      <c r="F50" s="19">
        <f t="shared" si="0"/>
        <v>6.5</v>
      </c>
      <c r="G50" s="19">
        <v>6.5</v>
      </c>
      <c r="H50" s="19">
        <f t="shared" si="1"/>
        <v>6.5</v>
      </c>
      <c r="I50" s="20" t="str">
        <f t="shared" si="2"/>
        <v>C+</v>
      </c>
      <c r="J50" s="21"/>
    </row>
    <row r="51" spans="1:10" ht="15.75">
      <c r="A51" s="18">
        <v>37</v>
      </c>
      <c r="B51" s="30" t="s">
        <v>873</v>
      </c>
      <c r="C51" s="35" t="s">
        <v>923</v>
      </c>
      <c r="D51" s="36" t="s">
        <v>516</v>
      </c>
      <c r="E51" s="19">
        <v>6</v>
      </c>
      <c r="F51" s="19">
        <f t="shared" si="0"/>
        <v>6.5</v>
      </c>
      <c r="G51" s="19">
        <v>6</v>
      </c>
      <c r="H51" s="19">
        <f t="shared" si="1"/>
        <v>6.1499999999999995</v>
      </c>
      <c r="I51" s="20" t="str">
        <f t="shared" si="2"/>
        <v>C+</v>
      </c>
      <c r="J51" s="21"/>
    </row>
    <row r="52" spans="1:10" ht="15.75">
      <c r="A52" s="18">
        <v>38</v>
      </c>
      <c r="B52" s="30" t="s">
        <v>874</v>
      </c>
      <c r="C52" s="35" t="s">
        <v>924</v>
      </c>
      <c r="D52" s="36" t="s">
        <v>76</v>
      </c>
      <c r="E52" s="19">
        <v>7</v>
      </c>
      <c r="F52" s="19">
        <f t="shared" si="0"/>
        <v>7.5</v>
      </c>
      <c r="G52" s="19">
        <v>7</v>
      </c>
      <c r="H52" s="19">
        <f t="shared" si="1"/>
        <v>7.1499999999999995</v>
      </c>
      <c r="I52" s="20" t="str">
        <f t="shared" si="2"/>
        <v>B</v>
      </c>
      <c r="J52" s="21"/>
    </row>
    <row r="53" spans="1:10" ht="15.75">
      <c r="A53" s="18">
        <v>39</v>
      </c>
      <c r="B53" s="30" t="s">
        <v>875</v>
      </c>
      <c r="C53" s="35" t="s">
        <v>94</v>
      </c>
      <c r="D53" s="36" t="s">
        <v>625</v>
      </c>
      <c r="E53" s="19">
        <v>6</v>
      </c>
      <c r="F53" s="19">
        <f t="shared" si="0"/>
        <v>6.5</v>
      </c>
      <c r="G53" s="19">
        <v>5</v>
      </c>
      <c r="H53" s="19">
        <f t="shared" si="1"/>
        <v>5.45</v>
      </c>
      <c r="I53" s="20" t="str">
        <f t="shared" si="2"/>
        <v>C</v>
      </c>
      <c r="J53" s="21"/>
    </row>
    <row r="54" spans="1:10" ht="15.75">
      <c r="A54" s="18">
        <v>40</v>
      </c>
      <c r="B54" s="30" t="s">
        <v>876</v>
      </c>
      <c r="C54" s="35" t="s">
        <v>925</v>
      </c>
      <c r="D54" s="36" t="s">
        <v>64</v>
      </c>
      <c r="E54" s="19">
        <v>6.5</v>
      </c>
      <c r="F54" s="19">
        <f t="shared" si="0"/>
        <v>7</v>
      </c>
      <c r="G54" s="19">
        <v>6</v>
      </c>
      <c r="H54" s="19">
        <f t="shared" si="1"/>
        <v>6.2999999999999989</v>
      </c>
      <c r="I54" s="20" t="str">
        <f t="shared" si="2"/>
        <v>C+</v>
      </c>
      <c r="J54" s="21"/>
    </row>
    <row r="55" spans="1:10" ht="15.75">
      <c r="A55" s="18">
        <v>41</v>
      </c>
      <c r="B55" s="30" t="s">
        <v>877</v>
      </c>
      <c r="C55" s="35" t="s">
        <v>926</v>
      </c>
      <c r="D55" s="36" t="s">
        <v>628</v>
      </c>
      <c r="E55" s="19">
        <v>6.5</v>
      </c>
      <c r="F55" s="19">
        <f t="shared" si="0"/>
        <v>7</v>
      </c>
      <c r="G55" s="19">
        <v>8</v>
      </c>
      <c r="H55" s="19">
        <f t="shared" si="1"/>
        <v>7.6999999999999993</v>
      </c>
      <c r="I55" s="20" t="str">
        <f t="shared" si="2"/>
        <v>B</v>
      </c>
      <c r="J55" s="21"/>
    </row>
    <row r="56" spans="1:10" ht="15.75">
      <c r="A56" s="18">
        <v>42</v>
      </c>
      <c r="B56" s="30" t="s">
        <v>878</v>
      </c>
      <c r="C56" s="35" t="s">
        <v>927</v>
      </c>
      <c r="D56" s="36" t="s">
        <v>928</v>
      </c>
      <c r="E56" s="19">
        <v>6</v>
      </c>
      <c r="F56" s="19">
        <f t="shared" si="0"/>
        <v>6.5</v>
      </c>
      <c r="G56" s="19">
        <v>7</v>
      </c>
      <c r="H56" s="19">
        <f t="shared" si="1"/>
        <v>6.85</v>
      </c>
      <c r="I56" s="20" t="str">
        <f t="shared" si="2"/>
        <v>C+</v>
      </c>
      <c r="J56" s="21"/>
    </row>
    <row r="57" spans="1:10" ht="15.75">
      <c r="A57" s="18">
        <v>43</v>
      </c>
      <c r="B57" s="30" t="s">
        <v>879</v>
      </c>
      <c r="C57" s="35" t="s">
        <v>96</v>
      </c>
      <c r="D57" s="36" t="s">
        <v>929</v>
      </c>
      <c r="E57" s="19">
        <v>7.5</v>
      </c>
      <c r="F57" s="19">
        <f t="shared" si="0"/>
        <v>8</v>
      </c>
      <c r="G57" s="19">
        <v>7</v>
      </c>
      <c r="H57" s="19">
        <f t="shared" si="1"/>
        <v>7.2999999999999989</v>
      </c>
      <c r="I57" s="20" t="str">
        <f t="shared" si="2"/>
        <v>B</v>
      </c>
      <c r="J57" s="21"/>
    </row>
    <row r="58" spans="1:10" ht="15.75">
      <c r="A58" s="18">
        <v>44</v>
      </c>
      <c r="B58" s="30" t="s">
        <v>880</v>
      </c>
      <c r="C58" s="35" t="s">
        <v>624</v>
      </c>
      <c r="D58" s="36" t="s">
        <v>97</v>
      </c>
      <c r="E58" s="19">
        <v>0</v>
      </c>
      <c r="F58" s="19">
        <v>0</v>
      </c>
      <c r="G58" s="19">
        <v>0</v>
      </c>
      <c r="H58" s="19">
        <f t="shared" si="1"/>
        <v>0</v>
      </c>
      <c r="I58" s="20" t="str">
        <f t="shared" si="2"/>
        <v>F</v>
      </c>
      <c r="J58" s="21"/>
    </row>
    <row r="59" spans="1:10" ht="15.75">
      <c r="A59" s="18">
        <v>45</v>
      </c>
      <c r="B59" s="30" t="s">
        <v>881</v>
      </c>
      <c r="C59" s="35" t="s">
        <v>930</v>
      </c>
      <c r="D59" s="36" t="s">
        <v>81</v>
      </c>
      <c r="E59" s="19">
        <v>7</v>
      </c>
      <c r="F59" s="19">
        <f t="shared" si="0"/>
        <v>7.5</v>
      </c>
      <c r="G59" s="19">
        <v>7</v>
      </c>
      <c r="H59" s="19">
        <f t="shared" si="1"/>
        <v>7.1499999999999995</v>
      </c>
      <c r="I59" s="20" t="str">
        <f t="shared" si="2"/>
        <v>B</v>
      </c>
      <c r="J59" s="21"/>
    </row>
    <row r="60" spans="1:10" ht="15.75">
      <c r="A60" s="18">
        <v>46</v>
      </c>
      <c r="B60" s="30" t="s">
        <v>882</v>
      </c>
      <c r="C60" s="35" t="s">
        <v>931</v>
      </c>
      <c r="D60" s="36" t="s">
        <v>81</v>
      </c>
      <c r="E60" s="19">
        <v>7.5</v>
      </c>
      <c r="F60" s="19">
        <f t="shared" si="0"/>
        <v>8</v>
      </c>
      <c r="G60" s="19">
        <v>7</v>
      </c>
      <c r="H60" s="19">
        <f t="shared" si="1"/>
        <v>7.2999999999999989</v>
      </c>
      <c r="I60" s="20" t="str">
        <f t="shared" si="2"/>
        <v>B</v>
      </c>
      <c r="J60" s="21"/>
    </row>
    <row r="61" spans="1:10" ht="15.75">
      <c r="A61" s="18">
        <v>47</v>
      </c>
      <c r="B61" s="30" t="s">
        <v>883</v>
      </c>
      <c r="C61" s="35" t="s">
        <v>932</v>
      </c>
      <c r="D61" s="36" t="s">
        <v>81</v>
      </c>
      <c r="E61" s="19">
        <v>6.5</v>
      </c>
      <c r="F61" s="19">
        <f t="shared" si="0"/>
        <v>7</v>
      </c>
      <c r="G61" s="19">
        <v>7</v>
      </c>
      <c r="H61" s="19">
        <f t="shared" si="1"/>
        <v>7</v>
      </c>
      <c r="I61" s="20" t="str">
        <f t="shared" si="2"/>
        <v>B</v>
      </c>
      <c r="J61" s="21"/>
    </row>
    <row r="62" spans="1:10" ht="15.75">
      <c r="A62" s="18">
        <v>48</v>
      </c>
      <c r="B62" s="30" t="s">
        <v>884</v>
      </c>
      <c r="C62" s="35" t="s">
        <v>933</v>
      </c>
      <c r="D62" s="36" t="s">
        <v>630</v>
      </c>
      <c r="E62" s="19">
        <v>7</v>
      </c>
      <c r="F62" s="19">
        <f t="shared" si="0"/>
        <v>7.5</v>
      </c>
      <c r="G62" s="19">
        <v>6</v>
      </c>
      <c r="H62" s="19">
        <f t="shared" si="1"/>
        <v>6.4499999999999993</v>
      </c>
      <c r="I62" s="20" t="str">
        <f t="shared" si="2"/>
        <v>C+</v>
      </c>
      <c r="J62" s="21"/>
    </row>
    <row r="63" spans="1:10" ht="15.7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5.75">
      <c r="A64" s="7" t="str">
        <f>"Cộng danh sách gồm "</f>
        <v xml:space="preserve">Cộng danh sách gồm </v>
      </c>
      <c r="B64" s="7"/>
      <c r="C64" s="7"/>
      <c r="D64" s="8">
        <f>COUNTA(I15:I62)</f>
        <v>48</v>
      </c>
      <c r="E64" s="8"/>
      <c r="F64" s="9">
        <v>1</v>
      </c>
      <c r="G64" s="10"/>
      <c r="H64" s="1"/>
      <c r="I64" s="1"/>
      <c r="J64" s="1"/>
    </row>
    <row r="65" spans="1:10" ht="15.75">
      <c r="A65" s="87" t="s">
        <v>20</v>
      </c>
      <c r="B65" s="87"/>
      <c r="C65" s="87"/>
      <c r="D65" s="11">
        <f>COUNTIF(H15:H62,"&gt;=5")</f>
        <v>45</v>
      </c>
      <c r="E65" s="69"/>
      <c r="F65" s="12">
        <f>D65/D64</f>
        <v>0.9375</v>
      </c>
      <c r="G65" s="13"/>
      <c r="H65" s="1"/>
      <c r="I65" s="1"/>
      <c r="J65" s="1"/>
    </row>
    <row r="66" spans="1:10" ht="15.75">
      <c r="A66" s="87" t="s">
        <v>21</v>
      </c>
      <c r="B66" s="87"/>
      <c r="C66" s="87"/>
      <c r="D66" s="11"/>
      <c r="E66" s="69"/>
      <c r="F66" s="12">
        <f>D66/D64</f>
        <v>0</v>
      </c>
      <c r="G66" s="13"/>
      <c r="H66" s="1"/>
      <c r="I66" s="1"/>
      <c r="J66" s="1"/>
    </row>
    <row r="67" spans="1:10" ht="15.75">
      <c r="A67" s="14"/>
      <c r="B67" s="14"/>
      <c r="C67" s="3"/>
      <c r="D67" s="14"/>
      <c r="E67" s="14"/>
      <c r="F67" s="2"/>
      <c r="G67" s="1"/>
      <c r="H67" s="1"/>
      <c r="I67" s="1"/>
      <c r="J67" s="1"/>
    </row>
    <row r="68" spans="1:10" ht="15.75">
      <c r="A68" s="1"/>
      <c r="B68" s="1"/>
      <c r="C68" s="1"/>
      <c r="D68" s="1"/>
      <c r="E68" s="1"/>
      <c r="F68" s="88" t="str">
        <f ca="1">"TP. Hồ Chí Minh, ngày "&amp;  DAY(NOW())&amp;" tháng " &amp;MONTH(NOW())&amp;" năm "&amp;YEAR(NOW())</f>
        <v>TP. Hồ Chí Minh, ngày 7 tháng 1 năm 2019</v>
      </c>
      <c r="G68" s="88"/>
      <c r="H68" s="88"/>
      <c r="I68" s="88"/>
      <c r="J68" s="88"/>
    </row>
    <row r="69" spans="1:10" ht="15.75">
      <c r="A69" s="72" t="s">
        <v>98</v>
      </c>
      <c r="B69" s="72"/>
      <c r="C69" s="72"/>
      <c r="D69" s="1"/>
      <c r="E69" s="1"/>
      <c r="F69" s="72" t="s">
        <v>22</v>
      </c>
      <c r="G69" s="72"/>
      <c r="H69" s="72"/>
      <c r="I69" s="72"/>
      <c r="J69" s="72"/>
    </row>
    <row r="70" spans="1:10" ht="15.75">
      <c r="A70" s="1"/>
      <c r="B70" s="1"/>
      <c r="C70" s="1"/>
      <c r="D70" s="1"/>
      <c r="E70" s="1"/>
      <c r="F70" s="1"/>
      <c r="G70" s="1"/>
      <c r="H70" s="1"/>
      <c r="I70" s="1"/>
      <c r="J70" s="1"/>
    </row>
    <row r="72" spans="1:10" ht="15.75">
      <c r="A72" s="71"/>
      <c r="B72" s="71"/>
      <c r="C72" s="71"/>
      <c r="G72" s="71" t="s">
        <v>1252</v>
      </c>
      <c r="H72" s="71"/>
      <c r="I72" s="71"/>
    </row>
  </sheetData>
  <protectedRanges>
    <protectedRange sqref="A70:E70" name="Range5"/>
    <protectedRange sqref="J15:J62" name="Range4"/>
    <protectedRange sqref="E15:G62" name="Range3"/>
    <protectedRange sqref="A4" name="Range1"/>
    <protectedRange sqref="F13:G13" name="Range6"/>
    <protectedRange sqref="C8:C9 H8:H9" name="Range2_1"/>
    <protectedRange sqref="F70:J70" name="Range5_1_1"/>
    <protectedRange sqref="B15:D62" name="Range3_1_1"/>
    <protectedRange sqref="C10" name="Range2_1_1"/>
  </protectedRanges>
  <mergeCells count="25">
    <mergeCell ref="A72:C72"/>
    <mergeCell ref="G72:I72"/>
    <mergeCell ref="A12:A13"/>
    <mergeCell ref="B12:B13"/>
    <mergeCell ref="C12:D13"/>
    <mergeCell ref="H12:I12"/>
    <mergeCell ref="A65:C65"/>
    <mergeCell ref="A66:C66"/>
    <mergeCell ref="F68:J68"/>
    <mergeCell ref="A69:C69"/>
    <mergeCell ref="F69:J69"/>
    <mergeCell ref="J12:J13"/>
    <mergeCell ref="C14:D14"/>
    <mergeCell ref="A4:D4"/>
    <mergeCell ref="A1:D1"/>
    <mergeCell ref="F1:J1"/>
    <mergeCell ref="A2:D2"/>
    <mergeCell ref="F2:J2"/>
    <mergeCell ref="A3:D3"/>
    <mergeCell ref="A10:D10"/>
    <mergeCell ref="A6:J6"/>
    <mergeCell ref="F8:G8"/>
    <mergeCell ref="A9:B9"/>
    <mergeCell ref="C9:D9"/>
    <mergeCell ref="F9:G9"/>
  </mergeCells>
  <conditionalFormatting sqref="I15:I62">
    <cfRule type="cellIs" dxfId="7" priority="2" stopIfTrue="1" operator="equal">
      <formula>"F"</formula>
    </cfRule>
  </conditionalFormatting>
  <conditionalFormatting sqref="H15:H62">
    <cfRule type="expression" dxfId="6" priority="1" stopIfTrue="1">
      <formula>MAX(#REF!)&lt;4</formula>
    </cfRule>
  </conditionalFormatting>
  <pageMargins left="0.41" right="0.2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75"/>
  <sheetViews>
    <sheetView topLeftCell="A52" workbookViewId="0">
      <selection activeCell="F71" sqref="F71:J71"/>
    </sheetView>
  </sheetViews>
  <sheetFormatPr defaultRowHeight="15"/>
  <cols>
    <col min="1" max="1" width="6.140625" customWidth="1"/>
    <col min="2" max="2" width="10.140625" customWidth="1"/>
    <col min="3" max="3" width="24.140625" customWidth="1"/>
    <col min="4" max="4" width="12.28515625" customWidth="1"/>
    <col min="5" max="5" width="12.28515625" hidden="1" customWidth="1"/>
    <col min="10" max="10" width="9.85546875" customWidth="1"/>
  </cols>
  <sheetData>
    <row r="1" spans="1:10" ht="15.75">
      <c r="A1" s="72" t="s">
        <v>0</v>
      </c>
      <c r="B1" s="72"/>
      <c r="C1" s="72"/>
      <c r="D1" s="72"/>
      <c r="E1" s="64"/>
      <c r="F1" s="72" t="s">
        <v>1</v>
      </c>
      <c r="G1" s="72"/>
      <c r="H1" s="72"/>
      <c r="I1" s="72"/>
      <c r="J1" s="72"/>
    </row>
    <row r="2" spans="1:10" ht="15.75">
      <c r="A2" s="72" t="s">
        <v>2</v>
      </c>
      <c r="B2" s="72"/>
      <c r="C2" s="72"/>
      <c r="D2" s="72"/>
      <c r="E2" s="64"/>
      <c r="F2" s="90" t="s">
        <v>3</v>
      </c>
      <c r="G2" s="90"/>
      <c r="H2" s="90"/>
      <c r="I2" s="90"/>
      <c r="J2" s="90"/>
    </row>
    <row r="3" spans="1:10" ht="15.75">
      <c r="A3" s="72" t="s">
        <v>4</v>
      </c>
      <c r="B3" s="72"/>
      <c r="C3" s="72"/>
      <c r="D3" s="72"/>
      <c r="E3" s="64"/>
      <c r="F3" s="1"/>
      <c r="G3" s="1"/>
      <c r="H3" s="1"/>
      <c r="I3" s="1"/>
      <c r="J3" s="1"/>
    </row>
    <row r="4" spans="1:10" ht="15.75">
      <c r="A4" s="72" t="s">
        <v>23</v>
      </c>
      <c r="B4" s="72"/>
      <c r="C4" s="72"/>
      <c r="D4" s="72"/>
      <c r="E4" s="64"/>
      <c r="F4" s="1"/>
      <c r="G4" s="1"/>
      <c r="H4" s="1"/>
      <c r="I4" s="1"/>
      <c r="J4" s="1"/>
    </row>
    <row r="5" spans="1:10" ht="15.75">
      <c r="A5" s="37"/>
      <c r="B5" s="37"/>
      <c r="C5" s="37"/>
      <c r="D5" s="37"/>
      <c r="E5" s="64"/>
      <c r="F5" s="1"/>
      <c r="G5" s="1"/>
      <c r="H5" s="1"/>
      <c r="I5" s="1"/>
      <c r="J5" s="1"/>
    </row>
    <row r="6" spans="1:10" ht="19.5">
      <c r="A6" s="89" t="s">
        <v>5</v>
      </c>
      <c r="B6" s="89"/>
      <c r="C6" s="89"/>
      <c r="D6" s="89"/>
      <c r="E6" s="89"/>
      <c r="F6" s="89"/>
      <c r="G6" s="89"/>
      <c r="H6" s="89"/>
      <c r="I6" s="89"/>
      <c r="J6" s="89"/>
    </row>
    <row r="7" spans="1:10" ht="15.75">
      <c r="A7" s="37"/>
      <c r="B7" s="37"/>
      <c r="C7" s="37"/>
      <c r="D7" s="37"/>
      <c r="E7" s="64"/>
      <c r="F7" s="37"/>
      <c r="G7" s="37"/>
      <c r="H7" s="37"/>
      <c r="I7" s="37"/>
      <c r="J7" s="37"/>
    </row>
    <row r="8" spans="1:10" ht="15.75">
      <c r="A8" s="14" t="s">
        <v>6</v>
      </c>
      <c r="B8" s="14"/>
      <c r="C8" s="14" t="s">
        <v>116</v>
      </c>
      <c r="D8" s="14"/>
      <c r="E8" s="14"/>
      <c r="F8" s="73" t="s">
        <v>7</v>
      </c>
      <c r="G8" s="73"/>
      <c r="H8" s="23">
        <v>2</v>
      </c>
      <c r="I8" s="2"/>
      <c r="J8" s="2"/>
    </row>
    <row r="9" spans="1:10" ht="15.75">
      <c r="A9" s="73" t="s">
        <v>8</v>
      </c>
      <c r="B9" s="73"/>
      <c r="C9" s="73" t="s">
        <v>577</v>
      </c>
      <c r="D9" s="73"/>
      <c r="E9" s="65"/>
      <c r="F9" s="73" t="s">
        <v>9</v>
      </c>
      <c r="G9" s="73"/>
      <c r="H9" s="23" t="s">
        <v>117</v>
      </c>
      <c r="I9" s="2"/>
      <c r="J9" s="2"/>
    </row>
    <row r="10" spans="1:10" ht="15.75">
      <c r="A10" s="73" t="s">
        <v>1254</v>
      </c>
      <c r="B10" s="73"/>
      <c r="C10" s="73"/>
      <c r="D10" s="73"/>
      <c r="E10" s="65"/>
      <c r="F10" s="14" t="s">
        <v>102</v>
      </c>
      <c r="G10" s="3"/>
      <c r="H10" s="14" t="s">
        <v>223</v>
      </c>
      <c r="I10" s="1"/>
      <c r="J10" s="1"/>
    </row>
    <row r="11" spans="1:10" ht="15.7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47.25">
      <c r="A12" s="74" t="s">
        <v>11</v>
      </c>
      <c r="B12" s="76" t="s">
        <v>12</v>
      </c>
      <c r="C12" s="78" t="s">
        <v>13</v>
      </c>
      <c r="D12" s="79"/>
      <c r="E12" s="66"/>
      <c r="F12" s="4" t="s">
        <v>14</v>
      </c>
      <c r="G12" s="4" t="s">
        <v>15</v>
      </c>
      <c r="H12" s="82" t="s">
        <v>16</v>
      </c>
      <c r="I12" s="83"/>
      <c r="J12" s="84" t="s">
        <v>17</v>
      </c>
    </row>
    <row r="13" spans="1:10" ht="15.75">
      <c r="A13" s="75"/>
      <c r="B13" s="77"/>
      <c r="C13" s="80"/>
      <c r="D13" s="81"/>
      <c r="E13" s="67"/>
      <c r="F13" s="5">
        <v>0.3</v>
      </c>
      <c r="G13" s="5">
        <v>0.7</v>
      </c>
      <c r="H13" s="6" t="s">
        <v>18</v>
      </c>
      <c r="I13" s="6" t="s">
        <v>19</v>
      </c>
      <c r="J13" s="85"/>
    </row>
    <row r="14" spans="1:10" ht="15.75">
      <c r="A14" s="39">
        <v>1</v>
      </c>
      <c r="B14" s="39">
        <v>2</v>
      </c>
      <c r="C14" s="86">
        <v>3</v>
      </c>
      <c r="D14" s="86"/>
      <c r="E14" s="68"/>
      <c r="F14" s="39">
        <v>4</v>
      </c>
      <c r="G14" s="39">
        <v>5</v>
      </c>
      <c r="H14" s="39">
        <v>6</v>
      </c>
      <c r="I14" s="38">
        <v>7</v>
      </c>
      <c r="J14" s="6">
        <v>8</v>
      </c>
    </row>
    <row r="15" spans="1:10" ht="15.75">
      <c r="A15" s="18">
        <v>1</v>
      </c>
      <c r="B15" s="30" t="s">
        <v>526</v>
      </c>
      <c r="C15" s="31" t="s">
        <v>578</v>
      </c>
      <c r="D15" s="32" t="s">
        <v>66</v>
      </c>
      <c r="E15" s="19">
        <v>7</v>
      </c>
      <c r="F15" s="19">
        <f>E15+0.5</f>
        <v>7.5</v>
      </c>
      <c r="G15" s="19">
        <v>6.5</v>
      </c>
      <c r="H15" s="19">
        <f>F15*$F$13+G15*$G$13</f>
        <v>6.8</v>
      </c>
      <c r="I15" s="20" t="str">
        <f>IF(H15&lt;4,"F",IF(H15&lt;=4.9,"D",IF(H15&lt;=5.4,"D+",IF(H15&lt;=5.9,"C",IF(H15&lt;=6.9,"C+",IF(H15&lt;=7.9,"B",IF(H15&lt;=8.4,"B+","A")))))))</f>
        <v>C+</v>
      </c>
      <c r="J15" s="21"/>
    </row>
    <row r="16" spans="1:10" ht="15.75">
      <c r="A16" s="18">
        <v>2</v>
      </c>
      <c r="B16" s="30" t="s">
        <v>527</v>
      </c>
      <c r="C16" s="31" t="s">
        <v>579</v>
      </c>
      <c r="D16" s="32" t="s">
        <v>66</v>
      </c>
      <c r="E16" s="19">
        <v>7</v>
      </c>
      <c r="F16" s="19">
        <f t="shared" ref="F16:F65" si="0">E16+0.5</f>
        <v>7.5</v>
      </c>
      <c r="G16" s="19">
        <v>7.5</v>
      </c>
      <c r="H16" s="19">
        <f t="shared" ref="H16:H65" si="1">F16*$F$13+G16*$G$13</f>
        <v>7.5</v>
      </c>
      <c r="I16" s="20" t="str">
        <f t="shared" ref="I16:I65" si="2">IF(H16&lt;4,"F",IF(H16&lt;=4.9,"D",IF(H16&lt;=5.4,"D+",IF(H16&lt;=5.9,"C",IF(H16&lt;=6.9,"C+",IF(H16&lt;=7.9,"B",IF(H16&lt;=8.4,"B+","A")))))))</f>
        <v>B</v>
      </c>
      <c r="J16" s="21"/>
    </row>
    <row r="17" spans="1:10" ht="15.75">
      <c r="A17" s="18">
        <v>3</v>
      </c>
      <c r="B17" s="30" t="s">
        <v>528</v>
      </c>
      <c r="C17" s="31" t="s">
        <v>580</v>
      </c>
      <c r="D17" s="32" t="s">
        <v>124</v>
      </c>
      <c r="E17" s="19">
        <v>8.5</v>
      </c>
      <c r="F17" s="19">
        <f t="shared" si="0"/>
        <v>9</v>
      </c>
      <c r="G17" s="19">
        <v>6</v>
      </c>
      <c r="H17" s="19">
        <f t="shared" si="1"/>
        <v>6.8999999999999986</v>
      </c>
      <c r="I17" s="20" t="str">
        <f t="shared" si="2"/>
        <v>C+</v>
      </c>
      <c r="J17" s="21"/>
    </row>
    <row r="18" spans="1:10" ht="15.75">
      <c r="A18" s="18">
        <v>4</v>
      </c>
      <c r="B18" s="30" t="s">
        <v>529</v>
      </c>
      <c r="C18" s="31" t="s">
        <v>581</v>
      </c>
      <c r="D18" s="32" t="s">
        <v>582</v>
      </c>
      <c r="E18" s="19">
        <v>7</v>
      </c>
      <c r="F18" s="19">
        <f t="shared" si="0"/>
        <v>7.5</v>
      </c>
      <c r="G18" s="19">
        <v>8</v>
      </c>
      <c r="H18" s="19">
        <f t="shared" si="1"/>
        <v>7.85</v>
      </c>
      <c r="I18" s="20" t="str">
        <f t="shared" si="2"/>
        <v>B</v>
      </c>
      <c r="J18" s="21"/>
    </row>
    <row r="19" spans="1:10" ht="15.75">
      <c r="A19" s="18">
        <v>5</v>
      </c>
      <c r="B19" s="30" t="s">
        <v>530</v>
      </c>
      <c r="C19" s="31" t="s">
        <v>583</v>
      </c>
      <c r="D19" s="32" t="s">
        <v>584</v>
      </c>
      <c r="E19" s="19">
        <v>7.5</v>
      </c>
      <c r="F19" s="19">
        <f t="shared" si="0"/>
        <v>8</v>
      </c>
      <c r="G19" s="19">
        <v>8</v>
      </c>
      <c r="H19" s="19">
        <f t="shared" si="1"/>
        <v>8</v>
      </c>
      <c r="I19" s="20" t="str">
        <f t="shared" si="2"/>
        <v>B+</v>
      </c>
      <c r="J19" s="21"/>
    </row>
    <row r="20" spans="1:10" ht="15.75">
      <c r="A20" s="18">
        <v>6</v>
      </c>
      <c r="B20" s="30" t="s">
        <v>531</v>
      </c>
      <c r="C20" s="31" t="s">
        <v>585</v>
      </c>
      <c r="D20" s="32" t="s">
        <v>274</v>
      </c>
      <c r="E20" s="19">
        <v>6</v>
      </c>
      <c r="F20" s="19">
        <f t="shared" si="0"/>
        <v>6.5</v>
      </c>
      <c r="G20" s="19">
        <v>0</v>
      </c>
      <c r="H20" s="19">
        <f t="shared" si="1"/>
        <v>1.95</v>
      </c>
      <c r="I20" s="20" t="str">
        <f t="shared" si="2"/>
        <v>F</v>
      </c>
      <c r="J20" s="21"/>
    </row>
    <row r="21" spans="1:10" ht="15.75">
      <c r="A21" s="18">
        <v>7</v>
      </c>
      <c r="B21" s="30" t="s">
        <v>532</v>
      </c>
      <c r="C21" s="31" t="s">
        <v>30</v>
      </c>
      <c r="D21" s="32" t="s">
        <v>586</v>
      </c>
      <c r="E21" s="19">
        <v>7</v>
      </c>
      <c r="F21" s="19">
        <f t="shared" si="0"/>
        <v>7.5</v>
      </c>
      <c r="G21" s="19">
        <v>8</v>
      </c>
      <c r="H21" s="19">
        <f t="shared" si="1"/>
        <v>7.85</v>
      </c>
      <c r="I21" s="20" t="str">
        <f t="shared" si="2"/>
        <v>B</v>
      </c>
      <c r="J21" s="21"/>
    </row>
    <row r="22" spans="1:10" ht="15.75">
      <c r="A22" s="18">
        <v>8</v>
      </c>
      <c r="B22" s="30" t="s">
        <v>533</v>
      </c>
      <c r="C22" s="31" t="s">
        <v>587</v>
      </c>
      <c r="D22" s="32" t="s">
        <v>69</v>
      </c>
      <c r="E22" s="19">
        <v>8</v>
      </c>
      <c r="F22" s="19">
        <f t="shared" si="0"/>
        <v>8.5</v>
      </c>
      <c r="G22" s="19">
        <v>9</v>
      </c>
      <c r="H22" s="19">
        <f t="shared" si="1"/>
        <v>8.85</v>
      </c>
      <c r="I22" s="20" t="str">
        <f t="shared" si="2"/>
        <v>A</v>
      </c>
      <c r="J22" s="21"/>
    </row>
    <row r="23" spans="1:10" ht="15.75">
      <c r="A23" s="18">
        <v>9</v>
      </c>
      <c r="B23" s="30" t="s">
        <v>534</v>
      </c>
      <c r="C23" s="31" t="s">
        <v>206</v>
      </c>
      <c r="D23" s="32" t="s">
        <v>588</v>
      </c>
      <c r="E23" s="19">
        <v>7.5</v>
      </c>
      <c r="F23" s="19">
        <f t="shared" si="0"/>
        <v>8</v>
      </c>
      <c r="G23" s="19">
        <v>7</v>
      </c>
      <c r="H23" s="19">
        <f t="shared" si="1"/>
        <v>7.2999999999999989</v>
      </c>
      <c r="I23" s="20" t="str">
        <f t="shared" si="2"/>
        <v>B</v>
      </c>
      <c r="J23" s="21"/>
    </row>
    <row r="24" spans="1:10" ht="15.75">
      <c r="A24" s="18">
        <v>10</v>
      </c>
      <c r="B24" s="30" t="s">
        <v>535</v>
      </c>
      <c r="C24" s="31" t="s">
        <v>589</v>
      </c>
      <c r="D24" s="32" t="s">
        <v>588</v>
      </c>
      <c r="E24" s="19">
        <v>6.5</v>
      </c>
      <c r="F24" s="19">
        <f t="shared" si="0"/>
        <v>7</v>
      </c>
      <c r="G24" s="19">
        <v>8</v>
      </c>
      <c r="H24" s="19">
        <f t="shared" si="1"/>
        <v>7.6999999999999993</v>
      </c>
      <c r="I24" s="20" t="str">
        <f t="shared" si="2"/>
        <v>B</v>
      </c>
      <c r="J24" s="21"/>
    </row>
    <row r="25" spans="1:10" ht="15.75">
      <c r="A25" s="18">
        <v>11</v>
      </c>
      <c r="B25" s="30" t="s">
        <v>536</v>
      </c>
      <c r="C25" s="31" t="s">
        <v>590</v>
      </c>
      <c r="D25" s="32" t="s">
        <v>91</v>
      </c>
      <c r="E25" s="19">
        <v>6.5</v>
      </c>
      <c r="F25" s="19">
        <f t="shared" si="0"/>
        <v>7</v>
      </c>
      <c r="G25" s="19">
        <v>7</v>
      </c>
      <c r="H25" s="19">
        <f t="shared" si="1"/>
        <v>7</v>
      </c>
      <c r="I25" s="20" t="str">
        <f t="shared" si="2"/>
        <v>B</v>
      </c>
      <c r="J25" s="21"/>
    </row>
    <row r="26" spans="1:10" ht="15.75">
      <c r="A26" s="18">
        <v>12</v>
      </c>
      <c r="B26" s="30" t="s">
        <v>537</v>
      </c>
      <c r="C26" s="31" t="s">
        <v>77</v>
      </c>
      <c r="D26" s="32" t="s">
        <v>91</v>
      </c>
      <c r="E26" s="19">
        <v>7.5</v>
      </c>
      <c r="F26" s="19">
        <f t="shared" si="0"/>
        <v>8</v>
      </c>
      <c r="G26" s="19">
        <v>7.5</v>
      </c>
      <c r="H26" s="19">
        <f t="shared" si="1"/>
        <v>7.65</v>
      </c>
      <c r="I26" s="20" t="str">
        <f t="shared" si="2"/>
        <v>B</v>
      </c>
      <c r="J26" s="21"/>
    </row>
    <row r="27" spans="1:10" ht="15.75">
      <c r="A27" s="18">
        <v>13</v>
      </c>
      <c r="B27" s="30" t="s">
        <v>538</v>
      </c>
      <c r="C27" s="31" t="s">
        <v>591</v>
      </c>
      <c r="D27" s="32" t="s">
        <v>592</v>
      </c>
      <c r="E27" s="19">
        <v>7.5</v>
      </c>
      <c r="F27" s="19">
        <f t="shared" si="0"/>
        <v>8</v>
      </c>
      <c r="G27" s="19">
        <v>7.5</v>
      </c>
      <c r="H27" s="19">
        <f t="shared" si="1"/>
        <v>7.65</v>
      </c>
      <c r="I27" s="20" t="str">
        <f t="shared" si="2"/>
        <v>B</v>
      </c>
      <c r="J27" s="21"/>
    </row>
    <row r="28" spans="1:10" ht="15.75">
      <c r="A28" s="18">
        <v>14</v>
      </c>
      <c r="B28" s="30" t="s">
        <v>539</v>
      </c>
      <c r="C28" s="31" t="s">
        <v>593</v>
      </c>
      <c r="D28" s="32" t="s">
        <v>33</v>
      </c>
      <c r="E28" s="19">
        <v>7.5</v>
      </c>
      <c r="F28" s="19">
        <f t="shared" si="0"/>
        <v>8</v>
      </c>
      <c r="G28" s="19">
        <v>7</v>
      </c>
      <c r="H28" s="19">
        <f t="shared" si="1"/>
        <v>7.2999999999999989</v>
      </c>
      <c r="I28" s="20" t="str">
        <f t="shared" si="2"/>
        <v>B</v>
      </c>
      <c r="J28" s="21"/>
    </row>
    <row r="29" spans="1:10" ht="15.75">
      <c r="A29" s="18">
        <v>15</v>
      </c>
      <c r="B29" s="30" t="s">
        <v>540</v>
      </c>
      <c r="C29" s="31" t="s">
        <v>594</v>
      </c>
      <c r="D29" s="32" t="s">
        <v>33</v>
      </c>
      <c r="E29" s="19">
        <v>6</v>
      </c>
      <c r="F29" s="19">
        <f t="shared" si="0"/>
        <v>6.5</v>
      </c>
      <c r="G29" s="19">
        <v>7</v>
      </c>
      <c r="H29" s="19">
        <f t="shared" si="1"/>
        <v>6.85</v>
      </c>
      <c r="I29" s="20" t="str">
        <f t="shared" si="2"/>
        <v>C+</v>
      </c>
      <c r="J29" s="21"/>
    </row>
    <row r="30" spans="1:10" ht="15.75">
      <c r="A30" s="18">
        <v>16</v>
      </c>
      <c r="B30" s="30" t="s">
        <v>541</v>
      </c>
      <c r="C30" s="31" t="s">
        <v>595</v>
      </c>
      <c r="D30" s="32" t="s">
        <v>33</v>
      </c>
      <c r="E30" s="19">
        <v>7</v>
      </c>
      <c r="F30" s="19">
        <f t="shared" si="0"/>
        <v>7.5</v>
      </c>
      <c r="G30" s="19">
        <v>7</v>
      </c>
      <c r="H30" s="19">
        <f t="shared" si="1"/>
        <v>7.1499999999999995</v>
      </c>
      <c r="I30" s="20" t="str">
        <f t="shared" si="2"/>
        <v>B</v>
      </c>
      <c r="J30" s="21"/>
    </row>
    <row r="31" spans="1:10" ht="15.75">
      <c r="A31" s="18">
        <v>17</v>
      </c>
      <c r="B31" s="30" t="s">
        <v>542</v>
      </c>
      <c r="C31" s="31" t="s">
        <v>596</v>
      </c>
      <c r="D31" s="32" t="s">
        <v>33</v>
      </c>
      <c r="E31" s="19">
        <v>6.5</v>
      </c>
      <c r="F31" s="19">
        <f t="shared" si="0"/>
        <v>7</v>
      </c>
      <c r="G31" s="19">
        <v>7</v>
      </c>
      <c r="H31" s="19">
        <f t="shared" si="1"/>
        <v>7</v>
      </c>
      <c r="I31" s="20" t="str">
        <f t="shared" si="2"/>
        <v>B</v>
      </c>
      <c r="J31" s="21"/>
    </row>
    <row r="32" spans="1:10" ht="15.75">
      <c r="A32" s="18">
        <v>18</v>
      </c>
      <c r="B32" s="30" t="s">
        <v>543</v>
      </c>
      <c r="C32" s="31" t="s">
        <v>328</v>
      </c>
      <c r="D32" s="32" t="s">
        <v>79</v>
      </c>
      <c r="E32" s="19">
        <v>6.5</v>
      </c>
      <c r="F32" s="19">
        <f t="shared" si="0"/>
        <v>7</v>
      </c>
      <c r="G32" s="19">
        <v>8</v>
      </c>
      <c r="H32" s="19">
        <f t="shared" si="1"/>
        <v>7.6999999999999993</v>
      </c>
      <c r="I32" s="20" t="str">
        <f t="shared" si="2"/>
        <v>B</v>
      </c>
      <c r="J32" s="21"/>
    </row>
    <row r="33" spans="1:10" ht="15.75">
      <c r="A33" s="18">
        <v>19</v>
      </c>
      <c r="B33" s="30" t="s">
        <v>544</v>
      </c>
      <c r="C33" s="31" t="s">
        <v>597</v>
      </c>
      <c r="D33" s="32" t="s">
        <v>79</v>
      </c>
      <c r="E33" s="19">
        <v>8</v>
      </c>
      <c r="F33" s="19">
        <f t="shared" si="0"/>
        <v>8.5</v>
      </c>
      <c r="G33" s="19">
        <v>7</v>
      </c>
      <c r="H33" s="19">
        <f t="shared" si="1"/>
        <v>7.4499999999999993</v>
      </c>
      <c r="I33" s="20" t="str">
        <f t="shared" si="2"/>
        <v>B</v>
      </c>
      <c r="J33" s="21"/>
    </row>
    <row r="34" spans="1:10" ht="15.75">
      <c r="A34" s="18">
        <v>20</v>
      </c>
      <c r="B34" s="30" t="s">
        <v>545</v>
      </c>
      <c r="C34" s="31" t="s">
        <v>598</v>
      </c>
      <c r="D34" s="32" t="s">
        <v>157</v>
      </c>
      <c r="E34" s="19">
        <v>8</v>
      </c>
      <c r="F34" s="19">
        <f t="shared" si="0"/>
        <v>8.5</v>
      </c>
      <c r="G34" s="19">
        <v>8</v>
      </c>
      <c r="H34" s="19">
        <f t="shared" si="1"/>
        <v>8.1499999999999986</v>
      </c>
      <c r="I34" s="20" t="str">
        <f t="shared" si="2"/>
        <v>B+</v>
      </c>
      <c r="J34" s="21"/>
    </row>
    <row r="35" spans="1:10" ht="15.75">
      <c r="A35" s="18">
        <v>21</v>
      </c>
      <c r="B35" s="30" t="s">
        <v>546</v>
      </c>
      <c r="C35" s="31" t="s">
        <v>510</v>
      </c>
      <c r="D35" s="32" t="s">
        <v>34</v>
      </c>
      <c r="E35" s="19">
        <v>5.5</v>
      </c>
      <c r="F35" s="19">
        <f t="shared" si="0"/>
        <v>6</v>
      </c>
      <c r="G35" s="19">
        <v>6.5</v>
      </c>
      <c r="H35" s="19">
        <f t="shared" si="1"/>
        <v>6.35</v>
      </c>
      <c r="I35" s="20" t="str">
        <f t="shared" si="2"/>
        <v>C+</v>
      </c>
      <c r="J35" s="21"/>
    </row>
    <row r="36" spans="1:10" ht="15.75">
      <c r="A36" s="18">
        <v>22</v>
      </c>
      <c r="B36" s="30" t="s">
        <v>547</v>
      </c>
      <c r="C36" s="31" t="s">
        <v>599</v>
      </c>
      <c r="D36" s="32" t="s">
        <v>34</v>
      </c>
      <c r="E36" s="19">
        <v>0</v>
      </c>
      <c r="F36" s="19">
        <v>0</v>
      </c>
      <c r="G36" s="19">
        <v>0</v>
      </c>
      <c r="H36" s="19">
        <f t="shared" si="1"/>
        <v>0</v>
      </c>
      <c r="I36" s="20" t="str">
        <f t="shared" si="2"/>
        <v>F</v>
      </c>
      <c r="J36" s="21"/>
    </row>
    <row r="37" spans="1:10" ht="15.75">
      <c r="A37" s="18">
        <v>23</v>
      </c>
      <c r="B37" s="30" t="s">
        <v>548</v>
      </c>
      <c r="C37" s="31" t="s">
        <v>600</v>
      </c>
      <c r="D37" s="32" t="s">
        <v>84</v>
      </c>
      <c r="E37" s="19">
        <v>6</v>
      </c>
      <c r="F37" s="19">
        <f t="shared" si="0"/>
        <v>6.5</v>
      </c>
      <c r="G37" s="19">
        <v>7</v>
      </c>
      <c r="H37" s="19">
        <f t="shared" si="1"/>
        <v>6.85</v>
      </c>
      <c r="I37" s="20" t="str">
        <f t="shared" si="2"/>
        <v>C+</v>
      </c>
      <c r="J37" s="21"/>
    </row>
    <row r="38" spans="1:10" ht="15.75">
      <c r="A38" s="18">
        <v>24</v>
      </c>
      <c r="B38" s="30" t="s">
        <v>549</v>
      </c>
      <c r="C38" s="31" t="s">
        <v>601</v>
      </c>
      <c r="D38" s="32" t="s">
        <v>52</v>
      </c>
      <c r="E38" s="19">
        <v>9</v>
      </c>
      <c r="F38" s="19">
        <f t="shared" si="0"/>
        <v>9.5</v>
      </c>
      <c r="G38" s="19">
        <v>9</v>
      </c>
      <c r="H38" s="19">
        <f t="shared" si="1"/>
        <v>9.15</v>
      </c>
      <c r="I38" s="20" t="str">
        <f t="shared" si="2"/>
        <v>A</v>
      </c>
      <c r="J38" s="21"/>
    </row>
    <row r="39" spans="1:10" ht="15.75">
      <c r="A39" s="18">
        <v>25</v>
      </c>
      <c r="B39" s="30" t="s">
        <v>550</v>
      </c>
      <c r="C39" s="31" t="s">
        <v>103</v>
      </c>
      <c r="D39" s="32" t="s">
        <v>52</v>
      </c>
      <c r="E39" s="19">
        <v>7.5</v>
      </c>
      <c r="F39" s="19">
        <f t="shared" si="0"/>
        <v>8</v>
      </c>
      <c r="G39" s="19">
        <v>6.5</v>
      </c>
      <c r="H39" s="19">
        <f t="shared" si="1"/>
        <v>6.9499999999999993</v>
      </c>
      <c r="I39" s="20" t="str">
        <f t="shared" si="2"/>
        <v>B</v>
      </c>
      <c r="J39" s="21"/>
    </row>
    <row r="40" spans="1:10" ht="15.75">
      <c r="A40" s="18">
        <v>26</v>
      </c>
      <c r="B40" s="30" t="s">
        <v>551</v>
      </c>
      <c r="C40" s="31" t="s">
        <v>602</v>
      </c>
      <c r="D40" s="32" t="s">
        <v>54</v>
      </c>
      <c r="E40" s="19">
        <v>7.5</v>
      </c>
      <c r="F40" s="19">
        <f t="shared" si="0"/>
        <v>8</v>
      </c>
      <c r="G40" s="19">
        <v>6</v>
      </c>
      <c r="H40" s="19">
        <f t="shared" si="1"/>
        <v>6.6</v>
      </c>
      <c r="I40" s="20" t="str">
        <f t="shared" si="2"/>
        <v>C+</v>
      </c>
      <c r="J40" s="21"/>
    </row>
    <row r="41" spans="1:10" ht="15.75">
      <c r="A41" s="18">
        <v>27</v>
      </c>
      <c r="B41" s="30" t="s">
        <v>552</v>
      </c>
      <c r="C41" s="31" t="s">
        <v>603</v>
      </c>
      <c r="D41" s="32" t="s">
        <v>54</v>
      </c>
      <c r="E41" s="19">
        <v>8.5</v>
      </c>
      <c r="F41" s="19">
        <f t="shared" si="0"/>
        <v>9</v>
      </c>
      <c r="G41" s="19">
        <v>7</v>
      </c>
      <c r="H41" s="19">
        <f t="shared" si="1"/>
        <v>7.6</v>
      </c>
      <c r="I41" s="20" t="str">
        <f t="shared" si="2"/>
        <v>B</v>
      </c>
      <c r="J41" s="21"/>
    </row>
    <row r="42" spans="1:10" ht="15.75">
      <c r="A42" s="18">
        <v>28</v>
      </c>
      <c r="B42" s="30" t="s">
        <v>553</v>
      </c>
      <c r="C42" s="31" t="s">
        <v>604</v>
      </c>
      <c r="D42" s="32" t="s">
        <v>54</v>
      </c>
      <c r="E42" s="19">
        <v>6.5</v>
      </c>
      <c r="F42" s="19">
        <f t="shared" si="0"/>
        <v>7</v>
      </c>
      <c r="G42" s="19">
        <v>8</v>
      </c>
      <c r="H42" s="19">
        <f t="shared" si="1"/>
        <v>7.6999999999999993</v>
      </c>
      <c r="I42" s="20" t="str">
        <f t="shared" si="2"/>
        <v>B</v>
      </c>
      <c r="J42" s="21"/>
    </row>
    <row r="43" spans="1:10" ht="15.75">
      <c r="A43" s="18">
        <v>29</v>
      </c>
      <c r="B43" s="30" t="s">
        <v>554</v>
      </c>
      <c r="C43" s="31" t="s">
        <v>605</v>
      </c>
      <c r="D43" s="32" t="s">
        <v>37</v>
      </c>
      <c r="E43" s="19">
        <v>6.5</v>
      </c>
      <c r="F43" s="19">
        <f t="shared" si="0"/>
        <v>7</v>
      </c>
      <c r="G43" s="19">
        <v>7</v>
      </c>
      <c r="H43" s="19">
        <f t="shared" si="1"/>
        <v>7</v>
      </c>
      <c r="I43" s="20" t="str">
        <f t="shared" si="2"/>
        <v>B</v>
      </c>
      <c r="J43" s="21"/>
    </row>
    <row r="44" spans="1:10" ht="15.75">
      <c r="A44" s="18">
        <v>30</v>
      </c>
      <c r="B44" s="30" t="s">
        <v>555</v>
      </c>
      <c r="C44" s="31" t="s">
        <v>606</v>
      </c>
      <c r="D44" s="32" t="s">
        <v>37</v>
      </c>
      <c r="E44" s="19">
        <v>7.5</v>
      </c>
      <c r="F44" s="19">
        <f t="shared" si="0"/>
        <v>8</v>
      </c>
      <c r="G44" s="19">
        <v>8</v>
      </c>
      <c r="H44" s="19">
        <f t="shared" si="1"/>
        <v>8</v>
      </c>
      <c r="I44" s="20" t="str">
        <f t="shared" si="2"/>
        <v>B+</v>
      </c>
      <c r="J44" s="21"/>
    </row>
    <row r="45" spans="1:10" ht="15.75">
      <c r="A45" s="18">
        <v>31</v>
      </c>
      <c r="B45" s="30" t="s">
        <v>556</v>
      </c>
      <c r="C45" s="31" t="s">
        <v>607</v>
      </c>
      <c r="D45" s="32" t="s">
        <v>39</v>
      </c>
      <c r="E45" s="19">
        <v>6</v>
      </c>
      <c r="F45" s="19">
        <f t="shared" si="0"/>
        <v>6.5</v>
      </c>
      <c r="G45" s="19">
        <v>7.5</v>
      </c>
      <c r="H45" s="19">
        <f t="shared" si="1"/>
        <v>7.2</v>
      </c>
      <c r="I45" s="20" t="str">
        <f t="shared" si="2"/>
        <v>B</v>
      </c>
      <c r="J45" s="21"/>
    </row>
    <row r="46" spans="1:10" ht="15.75">
      <c r="A46" s="18">
        <v>32</v>
      </c>
      <c r="B46" s="30" t="s">
        <v>557</v>
      </c>
      <c r="C46" s="31" t="s">
        <v>608</v>
      </c>
      <c r="D46" s="32" t="s">
        <v>609</v>
      </c>
      <c r="E46" s="19">
        <v>6.5</v>
      </c>
      <c r="F46" s="19">
        <f t="shared" si="0"/>
        <v>7</v>
      </c>
      <c r="G46" s="19">
        <v>6</v>
      </c>
      <c r="H46" s="19">
        <f t="shared" si="1"/>
        <v>6.2999999999999989</v>
      </c>
      <c r="I46" s="20" t="str">
        <f t="shared" si="2"/>
        <v>C+</v>
      </c>
      <c r="J46" s="21"/>
    </row>
    <row r="47" spans="1:10" ht="15.75">
      <c r="A47" s="18">
        <v>33</v>
      </c>
      <c r="B47" s="30" t="s">
        <v>558</v>
      </c>
      <c r="C47" s="31" t="s">
        <v>103</v>
      </c>
      <c r="D47" s="32" t="s">
        <v>610</v>
      </c>
      <c r="E47" s="19">
        <v>6</v>
      </c>
      <c r="F47" s="19">
        <f t="shared" si="0"/>
        <v>6.5</v>
      </c>
      <c r="G47" s="19">
        <v>7</v>
      </c>
      <c r="H47" s="19">
        <f t="shared" si="1"/>
        <v>6.85</v>
      </c>
      <c r="I47" s="20" t="str">
        <f t="shared" si="2"/>
        <v>C+</v>
      </c>
      <c r="J47" s="21"/>
    </row>
    <row r="48" spans="1:10" ht="15.75">
      <c r="A48" s="18">
        <v>34</v>
      </c>
      <c r="B48" s="30" t="s">
        <v>559</v>
      </c>
      <c r="C48" s="31" t="s">
        <v>611</v>
      </c>
      <c r="D48" s="32" t="s">
        <v>612</v>
      </c>
      <c r="E48" s="19">
        <v>7</v>
      </c>
      <c r="F48" s="19">
        <f t="shared" si="0"/>
        <v>7.5</v>
      </c>
      <c r="G48" s="19">
        <v>8</v>
      </c>
      <c r="H48" s="19">
        <f t="shared" si="1"/>
        <v>7.85</v>
      </c>
      <c r="I48" s="20" t="str">
        <f t="shared" si="2"/>
        <v>B</v>
      </c>
      <c r="J48" s="21"/>
    </row>
    <row r="49" spans="1:10" ht="15.75">
      <c r="A49" s="18">
        <v>35</v>
      </c>
      <c r="B49" s="30" t="s">
        <v>560</v>
      </c>
      <c r="C49" s="31" t="s">
        <v>613</v>
      </c>
      <c r="D49" s="32" t="s">
        <v>56</v>
      </c>
      <c r="E49" s="19">
        <v>7</v>
      </c>
      <c r="F49" s="19">
        <f t="shared" si="0"/>
        <v>7.5</v>
      </c>
      <c r="G49" s="19">
        <v>8</v>
      </c>
      <c r="H49" s="19">
        <f t="shared" si="1"/>
        <v>7.85</v>
      </c>
      <c r="I49" s="20" t="str">
        <f t="shared" si="2"/>
        <v>B</v>
      </c>
      <c r="J49" s="21"/>
    </row>
    <row r="50" spans="1:10" ht="15.75">
      <c r="A50" s="18">
        <v>36</v>
      </c>
      <c r="B50" s="30" t="s">
        <v>561</v>
      </c>
      <c r="C50" s="31" t="s">
        <v>614</v>
      </c>
      <c r="D50" s="32" t="s">
        <v>41</v>
      </c>
      <c r="E50" s="19">
        <v>6.5</v>
      </c>
      <c r="F50" s="19">
        <f t="shared" si="0"/>
        <v>7</v>
      </c>
      <c r="G50" s="19">
        <v>6</v>
      </c>
      <c r="H50" s="19">
        <f t="shared" si="1"/>
        <v>6.2999999999999989</v>
      </c>
      <c r="I50" s="20" t="str">
        <f t="shared" si="2"/>
        <v>C+</v>
      </c>
      <c r="J50" s="21"/>
    </row>
    <row r="51" spans="1:10" ht="15.75">
      <c r="A51" s="18">
        <v>37</v>
      </c>
      <c r="B51" s="30" t="s">
        <v>562</v>
      </c>
      <c r="C51" s="31" t="s">
        <v>44</v>
      </c>
      <c r="D51" s="32" t="s">
        <v>615</v>
      </c>
      <c r="E51" s="19">
        <v>6.5</v>
      </c>
      <c r="F51" s="19">
        <f t="shared" si="0"/>
        <v>7</v>
      </c>
      <c r="G51" s="19">
        <v>8</v>
      </c>
      <c r="H51" s="19">
        <f t="shared" si="1"/>
        <v>7.6999999999999993</v>
      </c>
      <c r="I51" s="20" t="str">
        <f t="shared" si="2"/>
        <v>B</v>
      </c>
      <c r="J51" s="21"/>
    </row>
    <row r="52" spans="1:10" ht="15.75">
      <c r="A52" s="18">
        <v>38</v>
      </c>
      <c r="B52" s="30" t="s">
        <v>563</v>
      </c>
      <c r="C52" s="31" t="s">
        <v>616</v>
      </c>
      <c r="D52" s="32" t="s">
        <v>42</v>
      </c>
      <c r="E52" s="19">
        <v>6</v>
      </c>
      <c r="F52" s="19">
        <f t="shared" si="0"/>
        <v>6.5</v>
      </c>
      <c r="G52" s="19">
        <v>7.5</v>
      </c>
      <c r="H52" s="19">
        <f t="shared" si="1"/>
        <v>7.2</v>
      </c>
      <c r="I52" s="20" t="str">
        <f t="shared" si="2"/>
        <v>B</v>
      </c>
      <c r="J52" s="21"/>
    </row>
    <row r="53" spans="1:10" ht="15.75">
      <c r="A53" s="18">
        <v>39</v>
      </c>
      <c r="B53" s="30" t="s">
        <v>564</v>
      </c>
      <c r="C53" s="31" t="s">
        <v>439</v>
      </c>
      <c r="D53" s="32" t="s">
        <v>42</v>
      </c>
      <c r="E53" s="19">
        <v>6</v>
      </c>
      <c r="F53" s="19">
        <f t="shared" si="0"/>
        <v>6.5</v>
      </c>
      <c r="G53" s="19">
        <v>7</v>
      </c>
      <c r="H53" s="19">
        <f t="shared" si="1"/>
        <v>6.85</v>
      </c>
      <c r="I53" s="20" t="str">
        <f t="shared" si="2"/>
        <v>C+</v>
      </c>
      <c r="J53" s="21"/>
    </row>
    <row r="54" spans="1:10" ht="15.75">
      <c r="A54" s="18">
        <v>40</v>
      </c>
      <c r="B54" s="30" t="s">
        <v>565</v>
      </c>
      <c r="C54" s="31" t="s">
        <v>617</v>
      </c>
      <c r="D54" s="32" t="s">
        <v>618</v>
      </c>
      <c r="E54" s="19">
        <v>7.5</v>
      </c>
      <c r="F54" s="19">
        <f t="shared" si="0"/>
        <v>8</v>
      </c>
      <c r="G54" s="19">
        <v>8.5</v>
      </c>
      <c r="H54" s="19">
        <f t="shared" si="1"/>
        <v>8.35</v>
      </c>
      <c r="I54" s="20" t="str">
        <f t="shared" si="2"/>
        <v>B+</v>
      </c>
      <c r="J54" s="21"/>
    </row>
    <row r="55" spans="1:10" ht="15.75">
      <c r="A55" s="18">
        <v>41</v>
      </c>
      <c r="B55" s="30" t="s">
        <v>566</v>
      </c>
      <c r="C55" s="31" t="s">
        <v>619</v>
      </c>
      <c r="D55" s="32" t="s">
        <v>74</v>
      </c>
      <c r="E55" s="19">
        <v>6</v>
      </c>
      <c r="F55" s="19">
        <f t="shared" si="0"/>
        <v>6.5</v>
      </c>
      <c r="G55" s="19">
        <v>5</v>
      </c>
      <c r="H55" s="19">
        <f t="shared" si="1"/>
        <v>5.45</v>
      </c>
      <c r="I55" s="20" t="str">
        <f t="shared" si="2"/>
        <v>C</v>
      </c>
      <c r="J55" s="21"/>
    </row>
    <row r="56" spans="1:10" ht="15.75">
      <c r="A56" s="18">
        <v>42</v>
      </c>
      <c r="B56" s="30" t="s">
        <v>567</v>
      </c>
      <c r="C56" s="31" t="s">
        <v>620</v>
      </c>
      <c r="D56" s="32" t="s">
        <v>74</v>
      </c>
      <c r="E56" s="19">
        <v>5.5</v>
      </c>
      <c r="F56" s="19">
        <f t="shared" si="0"/>
        <v>6</v>
      </c>
      <c r="G56" s="19">
        <v>7</v>
      </c>
      <c r="H56" s="19">
        <f t="shared" si="1"/>
        <v>6.6999999999999993</v>
      </c>
      <c r="I56" s="20" t="str">
        <f t="shared" si="2"/>
        <v>C+</v>
      </c>
      <c r="J56" s="21"/>
    </row>
    <row r="57" spans="1:10" ht="15.75">
      <c r="A57" s="18">
        <v>43</v>
      </c>
      <c r="B57" s="30" t="s">
        <v>568</v>
      </c>
      <c r="C57" s="31" t="s">
        <v>621</v>
      </c>
      <c r="D57" s="32" t="s">
        <v>516</v>
      </c>
      <c r="E57" s="19">
        <v>7</v>
      </c>
      <c r="F57" s="19">
        <f t="shared" si="0"/>
        <v>7.5</v>
      </c>
      <c r="G57" s="19">
        <v>7.5</v>
      </c>
      <c r="H57" s="19">
        <f t="shared" si="1"/>
        <v>7.5</v>
      </c>
      <c r="I57" s="20" t="str">
        <f t="shared" si="2"/>
        <v>B</v>
      </c>
      <c r="J57" s="21"/>
    </row>
    <row r="58" spans="1:10" ht="15.75">
      <c r="A58" s="18">
        <v>44</v>
      </c>
      <c r="B58" s="30" t="s">
        <v>569</v>
      </c>
      <c r="C58" s="31" t="s">
        <v>622</v>
      </c>
      <c r="D58" s="32" t="s">
        <v>62</v>
      </c>
      <c r="E58" s="19">
        <v>6</v>
      </c>
      <c r="F58" s="19">
        <f t="shared" si="0"/>
        <v>6.5</v>
      </c>
      <c r="G58" s="19">
        <v>7</v>
      </c>
      <c r="H58" s="19">
        <f t="shared" si="1"/>
        <v>6.85</v>
      </c>
      <c r="I58" s="20" t="str">
        <f t="shared" si="2"/>
        <v>C+</v>
      </c>
      <c r="J58" s="21"/>
    </row>
    <row r="59" spans="1:10" ht="15.75">
      <c r="A59" s="18">
        <v>45</v>
      </c>
      <c r="B59" s="30" t="s">
        <v>570</v>
      </c>
      <c r="C59" s="31" t="s">
        <v>61</v>
      </c>
      <c r="D59" s="32" t="s">
        <v>62</v>
      </c>
      <c r="E59" s="19">
        <v>8.5</v>
      </c>
      <c r="F59" s="19">
        <f t="shared" si="0"/>
        <v>9</v>
      </c>
      <c r="G59" s="19">
        <v>8</v>
      </c>
      <c r="H59" s="19">
        <f t="shared" si="1"/>
        <v>8.2999999999999989</v>
      </c>
      <c r="I59" s="20" t="str">
        <f t="shared" si="2"/>
        <v>B+</v>
      </c>
      <c r="J59" s="21"/>
    </row>
    <row r="60" spans="1:10" ht="15.75">
      <c r="A60" s="18">
        <v>46</v>
      </c>
      <c r="B60" s="30" t="s">
        <v>571</v>
      </c>
      <c r="C60" s="31" t="s">
        <v>623</v>
      </c>
      <c r="D60" s="32" t="s">
        <v>63</v>
      </c>
      <c r="E60" s="19">
        <v>7</v>
      </c>
      <c r="F60" s="19">
        <f t="shared" si="0"/>
        <v>7.5</v>
      </c>
      <c r="G60" s="19">
        <v>5</v>
      </c>
      <c r="H60" s="19">
        <f t="shared" si="1"/>
        <v>5.75</v>
      </c>
      <c r="I60" s="20" t="str">
        <f t="shared" si="2"/>
        <v>C</v>
      </c>
      <c r="J60" s="21"/>
    </row>
    <row r="61" spans="1:10" ht="15.75">
      <c r="A61" s="18">
        <v>47</v>
      </c>
      <c r="B61" s="30" t="s">
        <v>572</v>
      </c>
      <c r="C61" s="31" t="s">
        <v>624</v>
      </c>
      <c r="D61" s="32" t="s">
        <v>625</v>
      </c>
      <c r="E61" s="19">
        <v>5</v>
      </c>
      <c r="F61" s="19">
        <f t="shared" si="0"/>
        <v>5.5</v>
      </c>
      <c r="G61" s="19">
        <v>5</v>
      </c>
      <c r="H61" s="19">
        <f t="shared" si="1"/>
        <v>5.15</v>
      </c>
      <c r="I61" s="20" t="str">
        <f t="shared" si="2"/>
        <v>D+</v>
      </c>
      <c r="J61" s="21"/>
    </row>
    <row r="62" spans="1:10" ht="15.75">
      <c r="A62" s="18">
        <v>48</v>
      </c>
      <c r="B62" s="30" t="s">
        <v>573</v>
      </c>
      <c r="C62" s="31" t="s">
        <v>626</v>
      </c>
      <c r="D62" s="32" t="s">
        <v>64</v>
      </c>
      <c r="E62" s="19">
        <v>6.5</v>
      </c>
      <c r="F62" s="19">
        <f t="shared" si="0"/>
        <v>7</v>
      </c>
      <c r="G62" s="19">
        <v>8</v>
      </c>
      <c r="H62" s="19">
        <f t="shared" si="1"/>
        <v>7.6999999999999993</v>
      </c>
      <c r="I62" s="20" t="str">
        <f t="shared" si="2"/>
        <v>B</v>
      </c>
      <c r="J62" s="21"/>
    </row>
    <row r="63" spans="1:10" ht="15.75">
      <c r="A63" s="18">
        <v>49</v>
      </c>
      <c r="B63" s="30" t="s">
        <v>574</v>
      </c>
      <c r="C63" s="31" t="s">
        <v>627</v>
      </c>
      <c r="D63" s="32" t="s">
        <v>628</v>
      </c>
      <c r="E63" s="19">
        <v>6.5</v>
      </c>
      <c r="F63" s="19">
        <f t="shared" si="0"/>
        <v>7</v>
      </c>
      <c r="G63" s="19">
        <v>6</v>
      </c>
      <c r="H63" s="19">
        <f t="shared" si="1"/>
        <v>6.2999999999999989</v>
      </c>
      <c r="I63" s="20" t="str">
        <f t="shared" si="2"/>
        <v>C+</v>
      </c>
      <c r="J63" s="21"/>
    </row>
    <row r="64" spans="1:10" ht="15.75">
      <c r="A64" s="18">
        <v>50</v>
      </c>
      <c r="B64" s="30" t="s">
        <v>575</v>
      </c>
      <c r="C64" s="31" t="s">
        <v>629</v>
      </c>
      <c r="D64" s="32" t="s">
        <v>97</v>
      </c>
      <c r="E64" s="19">
        <v>8</v>
      </c>
      <c r="F64" s="19">
        <f t="shared" si="0"/>
        <v>8.5</v>
      </c>
      <c r="G64" s="19">
        <v>8</v>
      </c>
      <c r="H64" s="19">
        <f t="shared" si="1"/>
        <v>8.1499999999999986</v>
      </c>
      <c r="I64" s="20" t="str">
        <f t="shared" si="2"/>
        <v>B+</v>
      </c>
      <c r="J64" s="21"/>
    </row>
    <row r="65" spans="1:10" ht="15.75">
      <c r="A65" s="18">
        <v>51</v>
      </c>
      <c r="B65" s="30" t="s">
        <v>576</v>
      </c>
      <c r="C65" s="31" t="s">
        <v>194</v>
      </c>
      <c r="D65" s="32" t="s">
        <v>630</v>
      </c>
      <c r="E65" s="19">
        <v>8</v>
      </c>
      <c r="F65" s="19">
        <f t="shared" si="0"/>
        <v>8.5</v>
      </c>
      <c r="G65" s="19">
        <v>9</v>
      </c>
      <c r="H65" s="19">
        <f t="shared" si="1"/>
        <v>8.85</v>
      </c>
      <c r="I65" s="20" t="str">
        <f t="shared" si="2"/>
        <v>A</v>
      </c>
      <c r="J65" s="21"/>
    </row>
    <row r="66" spans="1:10" ht="15.7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5.75">
      <c r="A67" s="7" t="str">
        <f>"Cộng danh sách gồm "</f>
        <v xml:space="preserve">Cộng danh sách gồm </v>
      </c>
      <c r="B67" s="7"/>
      <c r="C67" s="7"/>
      <c r="D67" s="8">
        <f>COUNTA(I15:I65)</f>
        <v>51</v>
      </c>
      <c r="E67" s="8"/>
      <c r="F67" s="9">
        <v>1</v>
      </c>
      <c r="G67" s="10"/>
      <c r="H67" s="1"/>
      <c r="I67" s="1"/>
      <c r="J67" s="1"/>
    </row>
    <row r="68" spans="1:10" ht="15.75">
      <c r="A68" s="87" t="s">
        <v>20</v>
      </c>
      <c r="B68" s="87"/>
      <c r="C68" s="87"/>
      <c r="D68" s="11">
        <f>COUNTIF(H15:H65,"&gt;=5")</f>
        <v>49</v>
      </c>
      <c r="E68" s="69"/>
      <c r="F68" s="12">
        <f>D68/D67</f>
        <v>0.96078431372549022</v>
      </c>
      <c r="G68" s="13"/>
      <c r="H68" s="1"/>
      <c r="I68" s="1"/>
      <c r="J68" s="1"/>
    </row>
    <row r="69" spans="1:10" ht="15.75">
      <c r="A69" s="87" t="s">
        <v>21</v>
      </c>
      <c r="B69" s="87"/>
      <c r="C69" s="87"/>
      <c r="D69" s="11"/>
      <c r="E69" s="69"/>
      <c r="F69" s="12">
        <f>D69/D67</f>
        <v>0</v>
      </c>
      <c r="G69" s="13"/>
      <c r="H69" s="1"/>
      <c r="I69" s="1"/>
      <c r="J69" s="1"/>
    </row>
    <row r="70" spans="1:10" ht="15.75">
      <c r="A70" s="14"/>
      <c r="B70" s="14"/>
      <c r="C70" s="3"/>
      <c r="D70" s="14"/>
      <c r="E70" s="14"/>
      <c r="F70" s="2"/>
      <c r="G70" s="1"/>
      <c r="H70" s="1"/>
      <c r="I70" s="1"/>
      <c r="J70" s="1"/>
    </row>
    <row r="71" spans="1:10" ht="15.75">
      <c r="A71" s="1"/>
      <c r="B71" s="1"/>
      <c r="C71" s="1"/>
      <c r="D71" s="1"/>
      <c r="E71" s="1"/>
      <c r="F71" s="88" t="str">
        <f ca="1">"TP. Hồ Chí Minh, ngày "&amp;  DAY(NOW())&amp;" tháng " &amp;MONTH(NOW())&amp;" năm "&amp;YEAR(NOW())</f>
        <v>TP. Hồ Chí Minh, ngày 7 tháng 1 năm 2019</v>
      </c>
      <c r="G71" s="88"/>
      <c r="H71" s="88"/>
      <c r="I71" s="88"/>
      <c r="J71" s="88"/>
    </row>
    <row r="72" spans="1:10" ht="15.75">
      <c r="A72" s="72" t="s">
        <v>98</v>
      </c>
      <c r="B72" s="72"/>
      <c r="C72" s="72"/>
      <c r="D72" s="1"/>
      <c r="E72" s="1"/>
      <c r="F72" s="72" t="s">
        <v>22</v>
      </c>
      <c r="G72" s="72"/>
      <c r="H72" s="72"/>
      <c r="I72" s="72"/>
      <c r="J72" s="72"/>
    </row>
    <row r="73" spans="1:10" ht="15.75">
      <c r="A73" s="1"/>
      <c r="B73" s="1"/>
      <c r="C73" s="1"/>
      <c r="D73" s="1"/>
      <c r="E73" s="1"/>
      <c r="F73" s="1"/>
      <c r="G73" s="1"/>
      <c r="H73" s="1"/>
      <c r="I73" s="1"/>
      <c r="J73" s="1"/>
    </row>
    <row r="75" spans="1:10" ht="15.75">
      <c r="A75" s="71"/>
      <c r="B75" s="71"/>
      <c r="C75" s="71"/>
      <c r="G75" s="71" t="s">
        <v>1252</v>
      </c>
      <c r="H75" s="71"/>
      <c r="I75" s="71"/>
    </row>
  </sheetData>
  <protectedRanges>
    <protectedRange sqref="A73:E73" name="Range5"/>
    <protectedRange sqref="J15:J65" name="Range4"/>
    <protectedRange sqref="E15:G65" name="Range3"/>
    <protectedRange sqref="A4" name="Range1"/>
    <protectedRange sqref="F13:G13" name="Range6"/>
    <protectedRange sqref="C8:C9 H8:H9" name="Range2_1"/>
    <protectedRange sqref="F73:J73" name="Range5_1_1"/>
    <protectedRange sqref="B15:D65" name="Range3_1_1"/>
    <protectedRange sqref="C10" name="Range2_1_1"/>
  </protectedRanges>
  <mergeCells count="25">
    <mergeCell ref="A4:D4"/>
    <mergeCell ref="A1:D1"/>
    <mergeCell ref="F1:J1"/>
    <mergeCell ref="A2:D2"/>
    <mergeCell ref="F2:J2"/>
    <mergeCell ref="A3:D3"/>
    <mergeCell ref="A6:J6"/>
    <mergeCell ref="F8:G8"/>
    <mergeCell ref="A9:B9"/>
    <mergeCell ref="C9:D9"/>
    <mergeCell ref="F9:G9"/>
    <mergeCell ref="A10:D10"/>
    <mergeCell ref="A75:C75"/>
    <mergeCell ref="G75:I75"/>
    <mergeCell ref="A12:A13"/>
    <mergeCell ref="B12:B13"/>
    <mergeCell ref="C12:D13"/>
    <mergeCell ref="H12:I12"/>
    <mergeCell ref="A68:C68"/>
    <mergeCell ref="A69:C69"/>
    <mergeCell ref="F71:J71"/>
    <mergeCell ref="A72:C72"/>
    <mergeCell ref="F72:J72"/>
    <mergeCell ref="J12:J13"/>
    <mergeCell ref="C14:D14"/>
  </mergeCells>
  <conditionalFormatting sqref="I15:I65">
    <cfRule type="cellIs" dxfId="5" priority="2" stopIfTrue="1" operator="equal">
      <formula>"F"</formula>
    </cfRule>
  </conditionalFormatting>
  <conditionalFormatting sqref="H15:H65">
    <cfRule type="expression" dxfId="4" priority="1" stopIfTrue="1">
      <formula>MAX(#REF!)&lt;4</formula>
    </cfRule>
  </conditionalFormatting>
  <pageMargins left="0.41" right="0.16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07ĐH_CNTT1</vt:lpstr>
      <vt:lpstr>07ĐH_CNTT2</vt:lpstr>
      <vt:lpstr>07DH_KTTN1</vt:lpstr>
      <vt:lpstr>07ĐH_KTTN2</vt:lpstr>
      <vt:lpstr>07DH_QLTN1</vt:lpstr>
      <vt:lpstr>07DH_QLTN2</vt:lpstr>
      <vt:lpstr>07DH_QLTN3</vt:lpstr>
      <vt:lpstr>07DH_QLTN4</vt:lpstr>
      <vt:lpstr>07DH_QTKD1</vt:lpstr>
      <vt:lpstr>07DH_QTKD2</vt:lpstr>
      <vt:lpstr>07DH_QLDD5</vt:lpstr>
      <vt:lpstr>Sheet8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2019-01-07T08:41:51Z</dcterms:modified>
</cp:coreProperties>
</file>