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25" windowWidth="14805" windowHeight="7590" firstSheet="1" activeTab="7"/>
  </bookViews>
  <sheets>
    <sheet name="05ĐH_BĐKH" sheetId="15" r:id="rId1"/>
    <sheet name="05ĐH_KTĐ1" sheetId="35" r:id="rId2"/>
    <sheet name="05ĐH_KTĐ2" sheetId="36" r:id="rId3"/>
    <sheet name="05ĐH_QLBĐ" sheetId="45" r:id="rId4"/>
    <sheet name="05ĐH_QLTN1" sheetId="50" r:id="rId5"/>
    <sheet name="05ĐH_QLTN2" sheetId="51" r:id="rId6"/>
    <sheet name="05ĐH_QLTN3" sheetId="52" r:id="rId7"/>
    <sheet name="05ĐH_QLTN4" sheetId="53" r:id="rId8"/>
  </sheets>
  <definedNames>
    <definedName name="_xlnm.Print_Titles" localSheetId="0">'05ĐH_BĐKH'!$12:$14</definedName>
    <definedName name="_xlnm.Print_Titles" localSheetId="1">'05ĐH_KTĐ1'!$12:$14</definedName>
    <definedName name="_xlnm.Print_Titles" localSheetId="2">'05ĐH_KTĐ2'!$12:$14</definedName>
    <definedName name="_xlnm.Print_Titles" localSheetId="3">'05ĐH_QLBĐ'!$12:$14</definedName>
    <definedName name="_xlnm.Print_Titles" localSheetId="4">'05ĐH_QLTN1'!$12:$14</definedName>
    <definedName name="_xlnm.Print_Titles" localSheetId="5">'05ĐH_QLTN2'!$12:$14</definedName>
    <definedName name="_xlnm.Print_Titles" localSheetId="6">'05ĐH_QLTN3'!$12:$14</definedName>
    <definedName name="_xlnm.Print_Titles" localSheetId="7">'05ĐH_QLTN4'!$12:$14</definedName>
  </definedNames>
  <calcPr calcId="145621"/>
</workbook>
</file>

<file path=xl/calcChain.xml><?xml version="1.0" encoding="utf-8"?>
<calcChain xmlns="http://schemas.openxmlformats.org/spreadsheetml/2006/main">
  <c r="G54" i="53" l="1"/>
  <c r="G62" i="36" l="1"/>
  <c r="H62" i="36" s="1"/>
  <c r="G63" i="36"/>
  <c r="H63" i="36" s="1"/>
  <c r="G64" i="36"/>
  <c r="H64" i="36" s="1"/>
  <c r="G65" i="36"/>
  <c r="H65" i="36" s="1"/>
  <c r="G66" i="36"/>
  <c r="H66" i="36" s="1"/>
  <c r="G67" i="36"/>
  <c r="H67" i="36" s="1"/>
  <c r="G68" i="36"/>
  <c r="H68" i="36" s="1"/>
  <c r="G69" i="36"/>
  <c r="H69" i="36" s="1"/>
  <c r="G70" i="36"/>
  <c r="H70" i="36" s="1"/>
  <c r="G71" i="36"/>
  <c r="H71" i="36" s="1"/>
  <c r="E67" i="53" l="1"/>
  <c r="A63" i="53"/>
  <c r="G61" i="53"/>
  <c r="H61" i="53" s="1"/>
  <c r="G60" i="53"/>
  <c r="H60" i="53" s="1"/>
  <c r="G59" i="53"/>
  <c r="H59" i="53" s="1"/>
  <c r="G58" i="53"/>
  <c r="H58" i="53" s="1"/>
  <c r="G57" i="53"/>
  <c r="H57" i="53" s="1"/>
  <c r="G56" i="53"/>
  <c r="H56" i="53" s="1"/>
  <c r="G55" i="53"/>
  <c r="H55" i="53" s="1"/>
  <c r="H54" i="53"/>
  <c r="G53" i="53"/>
  <c r="H53" i="53" s="1"/>
  <c r="G52" i="53"/>
  <c r="H52" i="53" s="1"/>
  <c r="G51" i="53"/>
  <c r="H51" i="53" s="1"/>
  <c r="G50" i="53"/>
  <c r="H50" i="53" s="1"/>
  <c r="G49" i="53"/>
  <c r="H49" i="53" s="1"/>
  <c r="G48" i="53"/>
  <c r="H48" i="53" s="1"/>
  <c r="G47" i="53"/>
  <c r="H47" i="53" s="1"/>
  <c r="G46" i="53"/>
  <c r="H46" i="53" s="1"/>
  <c r="G45" i="53"/>
  <c r="H45" i="53" s="1"/>
  <c r="G44" i="53"/>
  <c r="H44" i="53" s="1"/>
  <c r="G43" i="53"/>
  <c r="H43" i="53" s="1"/>
  <c r="G42" i="53"/>
  <c r="H42" i="53" s="1"/>
  <c r="G41" i="53"/>
  <c r="H41" i="53" s="1"/>
  <c r="G40" i="53"/>
  <c r="H40" i="53" s="1"/>
  <c r="G39" i="53"/>
  <c r="H39" i="53" s="1"/>
  <c r="G38" i="53"/>
  <c r="H38" i="53" s="1"/>
  <c r="G37" i="53"/>
  <c r="H37" i="53" s="1"/>
  <c r="G36" i="53"/>
  <c r="H36" i="53" s="1"/>
  <c r="G35" i="53"/>
  <c r="H35" i="53" s="1"/>
  <c r="G34" i="53"/>
  <c r="H34" i="53" s="1"/>
  <c r="G33" i="53"/>
  <c r="H33" i="53" s="1"/>
  <c r="G32" i="53"/>
  <c r="H32" i="53" s="1"/>
  <c r="G31" i="53"/>
  <c r="H31" i="53" s="1"/>
  <c r="G30" i="53"/>
  <c r="H30" i="53" s="1"/>
  <c r="G29" i="53"/>
  <c r="H29" i="53" s="1"/>
  <c r="G28" i="53"/>
  <c r="H28" i="53" s="1"/>
  <c r="G27" i="53"/>
  <c r="H27" i="53" s="1"/>
  <c r="G26" i="53"/>
  <c r="H26" i="53" s="1"/>
  <c r="G25" i="53"/>
  <c r="H25" i="53" s="1"/>
  <c r="G24" i="53"/>
  <c r="H24" i="53" s="1"/>
  <c r="G23" i="53"/>
  <c r="H23" i="53" s="1"/>
  <c r="G22" i="53"/>
  <c r="H22" i="53" s="1"/>
  <c r="G21" i="53"/>
  <c r="H21" i="53" s="1"/>
  <c r="G20" i="53"/>
  <c r="H20" i="53" s="1"/>
  <c r="G19" i="53"/>
  <c r="H19" i="53" s="1"/>
  <c r="G18" i="53"/>
  <c r="H18" i="53" s="1"/>
  <c r="G17" i="53"/>
  <c r="H17" i="53" s="1"/>
  <c r="G16" i="53"/>
  <c r="H16" i="53" s="1"/>
  <c r="G15" i="53"/>
  <c r="E68" i="52"/>
  <c r="A64" i="52"/>
  <c r="G62" i="52"/>
  <c r="H62" i="52" s="1"/>
  <c r="G61" i="52"/>
  <c r="H61" i="52" s="1"/>
  <c r="G60" i="52"/>
  <c r="H60" i="52" s="1"/>
  <c r="G59" i="52"/>
  <c r="H59" i="52" s="1"/>
  <c r="G58" i="52"/>
  <c r="H58" i="52" s="1"/>
  <c r="G57" i="52"/>
  <c r="H57" i="52" s="1"/>
  <c r="G56" i="52"/>
  <c r="H56" i="52" s="1"/>
  <c r="G55" i="52"/>
  <c r="H55" i="52" s="1"/>
  <c r="G54" i="52"/>
  <c r="H54" i="52" s="1"/>
  <c r="G53" i="52"/>
  <c r="H53" i="52" s="1"/>
  <c r="G52" i="52"/>
  <c r="H52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3" i="52"/>
  <c r="H43" i="52" s="1"/>
  <c r="G42" i="52"/>
  <c r="H42" i="52" s="1"/>
  <c r="G41" i="52"/>
  <c r="H41" i="52" s="1"/>
  <c r="G40" i="52"/>
  <c r="H40" i="52" s="1"/>
  <c r="G39" i="52"/>
  <c r="H39" i="52" s="1"/>
  <c r="G38" i="52"/>
  <c r="H38" i="52" s="1"/>
  <c r="G37" i="52"/>
  <c r="H37" i="52" s="1"/>
  <c r="G36" i="52"/>
  <c r="H36" i="52" s="1"/>
  <c r="G35" i="52"/>
  <c r="H35" i="52" s="1"/>
  <c r="G34" i="52"/>
  <c r="H34" i="52" s="1"/>
  <c r="G33" i="52"/>
  <c r="H33" i="52" s="1"/>
  <c r="G32" i="52"/>
  <c r="H32" i="52" s="1"/>
  <c r="G31" i="52"/>
  <c r="H31" i="52" s="1"/>
  <c r="G30" i="52"/>
  <c r="H30" i="52" s="1"/>
  <c r="G29" i="52"/>
  <c r="H2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20" i="52"/>
  <c r="H20" i="52" s="1"/>
  <c r="G19" i="52"/>
  <c r="H19" i="52" s="1"/>
  <c r="G18" i="52"/>
  <c r="H18" i="52" s="1"/>
  <c r="G17" i="52"/>
  <c r="H17" i="52" s="1"/>
  <c r="G16" i="52"/>
  <c r="H16" i="52" s="1"/>
  <c r="G15" i="52"/>
  <c r="H15" i="52" s="1"/>
  <c r="E67" i="51"/>
  <c r="A63" i="51"/>
  <c r="G61" i="51"/>
  <c r="H61" i="51" s="1"/>
  <c r="G60" i="51"/>
  <c r="H60" i="51" s="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E67" i="50"/>
  <c r="A63" i="50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E57" i="45"/>
  <c r="A53" i="45"/>
  <c r="G51" i="45"/>
  <c r="H51" i="45" s="1"/>
  <c r="G50" i="45"/>
  <c r="H50" i="45" s="1"/>
  <c r="G49" i="45"/>
  <c r="H49" i="45" s="1"/>
  <c r="H48" i="45"/>
  <c r="G48" i="45"/>
  <c r="G47" i="45"/>
  <c r="H47" i="45" s="1"/>
  <c r="G46" i="45"/>
  <c r="H46" i="45" s="1"/>
  <c r="G45" i="45"/>
  <c r="H45" i="45" s="1"/>
  <c r="H44" i="45"/>
  <c r="G44" i="45"/>
  <c r="G43" i="45"/>
  <c r="H43" i="45" s="1"/>
  <c r="G42" i="45"/>
  <c r="H42" i="45" s="1"/>
  <c r="G41" i="45"/>
  <c r="H41" i="45" s="1"/>
  <c r="H40" i="45"/>
  <c r="G40" i="45"/>
  <c r="G39" i="45"/>
  <c r="H39" i="45" s="1"/>
  <c r="G38" i="45"/>
  <c r="H38" i="45" s="1"/>
  <c r="G37" i="45"/>
  <c r="H37" i="45" s="1"/>
  <c r="G36" i="45"/>
  <c r="H36" i="45" s="1"/>
  <c r="G35" i="45"/>
  <c r="H35" i="45" s="1"/>
  <c r="H34" i="45"/>
  <c r="G34" i="45"/>
  <c r="G33" i="45"/>
  <c r="H33" i="45" s="1"/>
  <c r="G32" i="45"/>
  <c r="H32" i="45" s="1"/>
  <c r="G31" i="45"/>
  <c r="H31" i="45" s="1"/>
  <c r="H30" i="45"/>
  <c r="G30" i="45"/>
  <c r="G29" i="45"/>
  <c r="H29" i="45" s="1"/>
  <c r="G28" i="45"/>
  <c r="H28" i="45" s="1"/>
  <c r="G27" i="45"/>
  <c r="H27" i="45" s="1"/>
  <c r="H26" i="45"/>
  <c r="G26" i="45"/>
  <c r="G25" i="45"/>
  <c r="H25" i="45" s="1"/>
  <c r="G24" i="45"/>
  <c r="H24" i="45" s="1"/>
  <c r="G23" i="45"/>
  <c r="H23" i="45" s="1"/>
  <c r="G22" i="45"/>
  <c r="H22" i="45" s="1"/>
  <c r="G21" i="45"/>
  <c r="H21" i="45" s="1"/>
  <c r="H20" i="45"/>
  <c r="G20" i="45"/>
  <c r="G19" i="45"/>
  <c r="H19" i="45" s="1"/>
  <c r="G18" i="45"/>
  <c r="H18" i="45" s="1"/>
  <c r="G17" i="45"/>
  <c r="H17" i="45" s="1"/>
  <c r="H16" i="45"/>
  <c r="G16" i="45"/>
  <c r="G15" i="45"/>
  <c r="G54" i="35"/>
  <c r="H54" i="35" s="1"/>
  <c r="G55" i="35"/>
  <c r="H55" i="35" s="1"/>
  <c r="G56" i="35"/>
  <c r="H56" i="35" s="1"/>
  <c r="G57" i="35"/>
  <c r="H57" i="35" s="1"/>
  <c r="G58" i="35"/>
  <c r="H58" i="35" s="1"/>
  <c r="G59" i="35"/>
  <c r="H59" i="35" s="1"/>
  <c r="G60" i="35"/>
  <c r="H60" i="35" s="1"/>
  <c r="G61" i="35"/>
  <c r="H61" i="35" s="1"/>
  <c r="G62" i="35"/>
  <c r="H62" i="35" s="1"/>
  <c r="G63" i="35"/>
  <c r="H63" i="35" s="1"/>
  <c r="G64" i="35"/>
  <c r="H64" i="35" s="1"/>
  <c r="G65" i="35"/>
  <c r="H65" i="35" s="1"/>
  <c r="G66" i="35"/>
  <c r="H66" i="35" s="1"/>
  <c r="G67" i="35"/>
  <c r="H67" i="35" s="1"/>
  <c r="G68" i="35"/>
  <c r="H68" i="35" s="1"/>
  <c r="G69" i="35"/>
  <c r="H69" i="35" s="1"/>
  <c r="E64" i="15"/>
  <c r="D54" i="45" l="1"/>
  <c r="D64" i="50"/>
  <c r="D64" i="53"/>
  <c r="D64" i="51"/>
  <c r="H15" i="45"/>
  <c r="D53" i="45" s="1"/>
  <c r="E55" i="45" s="1"/>
  <c r="H15" i="53"/>
  <c r="D63" i="53" s="1"/>
  <c r="E65" i="53" s="1"/>
  <c r="D64" i="52"/>
  <c r="E66" i="52" s="1"/>
  <c r="H15" i="51"/>
  <c r="D63" i="51" s="1"/>
  <c r="E65" i="51" s="1"/>
  <c r="H15" i="50"/>
  <c r="D63" i="50" s="1"/>
  <c r="E65" i="50" s="1"/>
  <c r="D65" i="52"/>
  <c r="E65" i="52" l="1"/>
  <c r="E54" i="45"/>
  <c r="E64" i="53"/>
  <c r="E64" i="51"/>
  <c r="E64" i="50"/>
  <c r="E77" i="36" l="1"/>
  <c r="A73" i="36"/>
  <c r="G61" i="36"/>
  <c r="H61" i="36" s="1"/>
  <c r="G60" i="36"/>
  <c r="H60" i="36" s="1"/>
  <c r="G59" i="36"/>
  <c r="H59" i="36" s="1"/>
  <c r="G58" i="36"/>
  <c r="H58" i="36" s="1"/>
  <c r="G57" i="36"/>
  <c r="H57" i="36" s="1"/>
  <c r="G56" i="36"/>
  <c r="H56" i="36" s="1"/>
  <c r="G55" i="36"/>
  <c r="H55" i="36" s="1"/>
  <c r="G54" i="36"/>
  <c r="H54" i="36" s="1"/>
  <c r="G53" i="36"/>
  <c r="H53" i="36" s="1"/>
  <c r="G52" i="36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E75" i="35"/>
  <c r="A71" i="35"/>
  <c r="G53" i="35"/>
  <c r="H53" i="35" s="1"/>
  <c r="G52" i="35"/>
  <c r="H52" i="35" s="1"/>
  <c r="G51" i="35"/>
  <c r="H51" i="35" s="1"/>
  <c r="G50" i="35"/>
  <c r="H50" i="35" s="1"/>
  <c r="G49" i="35"/>
  <c r="H49" i="35" s="1"/>
  <c r="G48" i="35"/>
  <c r="H48" i="35" s="1"/>
  <c r="G47" i="35"/>
  <c r="H47" i="35" s="1"/>
  <c r="G46" i="35"/>
  <c r="H46" i="35" s="1"/>
  <c r="G45" i="35"/>
  <c r="H45" i="35" s="1"/>
  <c r="G44" i="35"/>
  <c r="H44" i="35" s="1"/>
  <c r="G43" i="35"/>
  <c r="H43" i="35" s="1"/>
  <c r="G42" i="35"/>
  <c r="H42" i="35" s="1"/>
  <c r="G41" i="35"/>
  <c r="H41" i="35" s="1"/>
  <c r="G40" i="35"/>
  <c r="H40" i="35" s="1"/>
  <c r="G39" i="35"/>
  <c r="H39" i="35" s="1"/>
  <c r="G38" i="35"/>
  <c r="H38" i="35" s="1"/>
  <c r="G37" i="35"/>
  <c r="H37" i="35" s="1"/>
  <c r="G36" i="35"/>
  <c r="H36" i="35" s="1"/>
  <c r="G35" i="35"/>
  <c r="H35" i="35" s="1"/>
  <c r="G34" i="35"/>
  <c r="H34" i="35" s="1"/>
  <c r="G33" i="35"/>
  <c r="H33" i="35" s="1"/>
  <c r="G32" i="35"/>
  <c r="H32" i="35" s="1"/>
  <c r="G31" i="35"/>
  <c r="H31" i="35" s="1"/>
  <c r="G30" i="35"/>
  <c r="H30" i="35" s="1"/>
  <c r="G29" i="35"/>
  <c r="H29" i="35" s="1"/>
  <c r="G28" i="35"/>
  <c r="H28" i="35" s="1"/>
  <c r="G27" i="35"/>
  <c r="H27" i="35" s="1"/>
  <c r="G26" i="35"/>
  <c r="H26" i="35" s="1"/>
  <c r="G25" i="35"/>
  <c r="H25" i="35" s="1"/>
  <c r="G24" i="35"/>
  <c r="H24" i="35" s="1"/>
  <c r="G23" i="35"/>
  <c r="H23" i="35" s="1"/>
  <c r="G22" i="35"/>
  <c r="H22" i="35" s="1"/>
  <c r="G21" i="35"/>
  <c r="H21" i="35" s="1"/>
  <c r="G20" i="35"/>
  <c r="H20" i="35" s="1"/>
  <c r="G19" i="35"/>
  <c r="H19" i="35" s="1"/>
  <c r="G18" i="35"/>
  <c r="H18" i="35" s="1"/>
  <c r="G17" i="35"/>
  <c r="H17" i="35" s="1"/>
  <c r="G16" i="35"/>
  <c r="H16" i="35" s="1"/>
  <c r="G15" i="35"/>
  <c r="A60" i="15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36" l="1"/>
  <c r="D73" i="36" s="1"/>
  <c r="D74" i="36"/>
  <c r="H15" i="35"/>
  <c r="D71" i="35" s="1"/>
  <c r="D72" i="35"/>
  <c r="H15" i="15"/>
  <c r="D60" i="15" s="1"/>
  <c r="D61" i="15"/>
  <c r="E75" i="36" l="1"/>
  <c r="E74" i="36"/>
  <c r="E62" i="15"/>
  <c r="E61" i="15"/>
  <c r="E73" i="35"/>
  <c r="E72" i="35"/>
</calcChain>
</file>

<file path=xl/sharedStrings.xml><?xml version="1.0" encoding="utf-8"?>
<sst xmlns="http://schemas.openxmlformats.org/spreadsheetml/2006/main" count="1367" uniqueCount="877">
  <si>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</si>
  <si>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</si>
  <si>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</si>
  <si>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</si>
  <si>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</si>
  <si>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</si>
  <si>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</si>
  <si>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</si>
  <si>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</si>
  <si>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</si>
  <si>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</si>
  <si>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</si>
  <si>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</si>
  <si>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</si>
  <si>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</si>
  <si>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</si>
  <si>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</si>
  <si>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</si>
  <si>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</si>
  <si>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</si>
  <si>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</si>
  <si>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</si>
  <si>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</si>
  <si>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</si>
  <si>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</si>
  <si>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</si>
  <si>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</si>
  <si>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</si>
  <si>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Nguyễn Thị Minh</t>
  </si>
  <si>
    <t>Duyên</t>
  </si>
  <si>
    <t>Nguyễn Phương</t>
  </si>
  <si>
    <t>Nguyễn Thành</t>
  </si>
  <si>
    <t>Đức</t>
  </si>
  <si>
    <t>Giang</t>
  </si>
  <si>
    <t>Phan Văn</t>
  </si>
  <si>
    <t>Hải</t>
  </si>
  <si>
    <t>Hào</t>
  </si>
  <si>
    <t>Lê Thị</t>
  </si>
  <si>
    <t>Hậu</t>
  </si>
  <si>
    <t>Hiếu</t>
  </si>
  <si>
    <t>Hòa</t>
  </si>
  <si>
    <t>Hồng</t>
  </si>
  <si>
    <t>Hùng</t>
  </si>
  <si>
    <t>Huy</t>
  </si>
  <si>
    <t>Kiên</t>
  </si>
  <si>
    <t>Linh</t>
  </si>
  <si>
    <t>Long</t>
  </si>
  <si>
    <t>Lợi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</si>
  <si>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</si>
  <si>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</si>
  <si>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</si>
  <si>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</si>
  <si>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</si>
  <si>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</si>
  <si>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</si>
  <si>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</si>
  <si>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</si>
  <si>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</si>
  <si>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Quang</t>
  </si>
  <si>
    <t>Sang</t>
  </si>
  <si>
    <t>Tài</t>
  </si>
  <si>
    <t>Tân</t>
  </si>
  <si>
    <t>Thảo</t>
  </si>
  <si>
    <t>Thiện</t>
  </si>
  <si>
    <t>Tú</t>
  </si>
  <si>
    <t>Nguyễn Minh</t>
  </si>
  <si>
    <t>Tuấn</t>
  </si>
  <si>
    <t>Nguyễn Thanh</t>
  </si>
  <si>
    <t>Tùng</t>
  </si>
  <si>
    <t>Tuyền</t>
  </si>
  <si>
    <t>Vũ</t>
  </si>
  <si>
    <t>Nguyễn Thị Như</t>
  </si>
  <si>
    <t>Ý</t>
  </si>
  <si>
    <t>Đạt</t>
  </si>
  <si>
    <t>Trần Quốc</t>
  </si>
  <si>
    <t>Hằng</t>
  </si>
  <si>
    <t>Nguyễn Thế</t>
  </si>
  <si>
    <t>Hiệp</t>
  </si>
  <si>
    <t>Lê Văn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</si>
  <si>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</si>
  <si>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</si>
  <si>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</si>
  <si>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</si>
  <si>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</si>
  <si>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</si>
  <si>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</si>
  <si>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</si>
  <si>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Nhựt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</si>
  <si>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</si>
  <si>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</si>
  <si>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</si>
  <si>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</si>
  <si>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</si>
  <si>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</si>
  <si>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</si>
  <si>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</si>
  <si>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Trường</t>
  </si>
  <si>
    <t>Nguyễn Thị</t>
  </si>
  <si>
    <t>Thùy</t>
  </si>
  <si>
    <t>Tiên</t>
  </si>
  <si>
    <t>Tiến</t>
  </si>
  <si>
    <t>Toàn</t>
  </si>
  <si>
    <t>Nguyễn Thị Thu</t>
  </si>
  <si>
    <t>Trang</t>
  </si>
  <si>
    <t>Trần Văn</t>
  </si>
  <si>
    <t>Trí</t>
  </si>
  <si>
    <t>Nguyễn Thị Kim</t>
  </si>
  <si>
    <t>Vân</t>
  </si>
  <si>
    <t>Anh</t>
  </si>
  <si>
    <t>Dũng</t>
  </si>
  <si>
    <t>Hà</t>
  </si>
  <si>
    <t>Hồ Ngọc</t>
  </si>
  <si>
    <t>Hiền</t>
  </si>
  <si>
    <t>Hưng</t>
  </si>
  <si>
    <t>Kha</t>
  </si>
  <si>
    <t>Nhung</t>
  </si>
  <si>
    <t>Oanh</t>
  </si>
  <si>
    <t>Phát</t>
  </si>
  <si>
    <t>Phương</t>
  </si>
  <si>
    <t>Quân</t>
  </si>
  <si>
    <t>Phạm Thị</t>
  </si>
  <si>
    <t>Thư</t>
  </si>
  <si>
    <t>Tín</t>
  </si>
  <si>
    <t>Nguyễn Thị Ngọc</t>
  </si>
  <si>
    <t>Yến</t>
  </si>
  <si>
    <t>Duy</t>
  </si>
  <si>
    <t>Đào</t>
  </si>
  <si>
    <t>Hân</t>
  </si>
  <si>
    <t>Trần Thị Thu</t>
  </si>
  <si>
    <t>Nguyễn Thị Mỹ</t>
  </si>
  <si>
    <t>Loan</t>
  </si>
  <si>
    <t>Mai</t>
  </si>
  <si>
    <t>Mẫn</t>
  </si>
  <si>
    <t>Sơn</t>
  </si>
  <si>
    <t>Thu</t>
  </si>
  <si>
    <t>Nguyễn Duy</t>
  </si>
  <si>
    <t>Trâm</t>
  </si>
  <si>
    <t>Tường</t>
  </si>
  <si>
    <t>Vy</t>
  </si>
  <si>
    <t>Châu</t>
  </si>
  <si>
    <t>Danh</t>
  </si>
  <si>
    <t>Nam</t>
  </si>
  <si>
    <t>Phan Minh</t>
  </si>
  <si>
    <t>Nguyễn Quang</t>
  </si>
  <si>
    <t>Thủy</t>
  </si>
  <si>
    <t>Trung</t>
  </si>
  <si>
    <t>Vi</t>
  </si>
  <si>
    <t>Bình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</si>
  <si>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</si>
  <si>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</si>
  <si>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</si>
  <si>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</si>
  <si>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</si>
  <si>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</si>
  <si>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</si>
  <si>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Ngọc</t>
  </si>
  <si>
    <t>Hoa</t>
  </si>
  <si>
    <t>Khanh</t>
  </si>
  <si>
    <t>Quý</t>
  </si>
  <si>
    <t>Trần Minh</t>
  </si>
  <si>
    <t>Tuyết</t>
  </si>
  <si>
    <t>My</t>
  </si>
  <si>
    <t>Trúc</t>
  </si>
  <si>
    <t>Huyền</t>
  </si>
  <si>
    <t>Hương</t>
  </si>
  <si>
    <t>Nguyễn Thu</t>
  </si>
  <si>
    <t>Trần Thị Mỹ</t>
  </si>
  <si>
    <t>Huỳnh Thị</t>
  </si>
  <si>
    <t>Huệ</t>
  </si>
  <si>
    <t>Phú</t>
  </si>
  <si>
    <t>Trần Thị Thanh</t>
  </si>
  <si>
    <t>Lê Thị Cẩm</t>
  </si>
  <si>
    <t>Trần Hoàng</t>
  </si>
  <si>
    <t>Lê Quốc</t>
  </si>
  <si>
    <t>Phạm Thị Ngọc</t>
  </si>
  <si>
    <t>Sương</t>
  </si>
  <si>
    <t>Thơ</t>
  </si>
  <si>
    <t>Thương</t>
  </si>
  <si>
    <t>Nguyễn Thị Cẩm</t>
  </si>
  <si>
    <t>Võ Thị Mỹ</t>
  </si>
  <si>
    <t>Lý</t>
  </si>
  <si>
    <t>Nguyễn Thị Phương</t>
  </si>
  <si>
    <t>Uyên</t>
  </si>
  <si>
    <t>Trần Thị</t>
  </si>
  <si>
    <t>Nguyễn Thị Thùy</t>
  </si>
  <si>
    <t>Thoại</t>
  </si>
  <si>
    <t>Trần Quang</t>
  </si>
  <si>
    <t>Phạm Thanh</t>
  </si>
  <si>
    <t>Võ Ngọc</t>
  </si>
  <si>
    <t>Khôi</t>
  </si>
  <si>
    <t>Nguyễn Thảo</t>
  </si>
  <si>
    <t>Khang</t>
  </si>
  <si>
    <t>Lê Duy</t>
  </si>
  <si>
    <t>Lê Hoàng</t>
  </si>
  <si>
    <t>Hoài</t>
  </si>
  <si>
    <t>KHOA LLCT</t>
  </si>
  <si>
    <t xml:space="preserve"> </t>
  </si>
  <si>
    <t>KHOA/TRƯỞNG BỘ MÔN</t>
  </si>
  <si>
    <t>KHOA LÝ LUẬN CHÍNH TRỊ</t>
  </si>
  <si>
    <t xml:space="preserve">       NĂM HỌC </t>
  </si>
  <si>
    <t>Đăng</t>
  </si>
  <si>
    <t>Lê Thanh</t>
  </si>
  <si>
    <t>Khải</t>
  </si>
  <si>
    <t>Nguyễn Thị Trúc</t>
  </si>
  <si>
    <t>Ly</t>
  </si>
  <si>
    <t>Nghi</t>
  </si>
  <si>
    <t>Đoàn Minh</t>
  </si>
  <si>
    <t>Nguyễn Hồng</t>
  </si>
  <si>
    <t xml:space="preserve">       NĂM HỌC</t>
  </si>
  <si>
    <t>Tính</t>
  </si>
  <si>
    <t>Bùi Văn</t>
  </si>
  <si>
    <t>Trương Thị Thu</t>
  </si>
  <si>
    <t>Trọng</t>
  </si>
  <si>
    <t>Ân</t>
  </si>
  <si>
    <t>Dương</t>
  </si>
  <si>
    <t>Nguyễn Tấn</t>
  </si>
  <si>
    <t>Nguyễn Xuân</t>
  </si>
  <si>
    <t>Nguyễn Thị Thúy</t>
  </si>
  <si>
    <t>Đinh Thị Thu</t>
  </si>
  <si>
    <t>Trần Ngọc</t>
  </si>
  <si>
    <t>Trần Phương</t>
  </si>
  <si>
    <t>Đỗ Thị</t>
  </si>
  <si>
    <t>Nguyễn Thị Thanh</t>
  </si>
  <si>
    <t>Phạm Minh</t>
  </si>
  <si>
    <t>Phan Thanh</t>
  </si>
  <si>
    <t>Hảo</t>
  </si>
  <si>
    <t>Nguyễn Thị Tuyết</t>
  </si>
  <si>
    <t>Lê Thị Tuyết</t>
  </si>
  <si>
    <t>Ái</t>
  </si>
  <si>
    <t>Huấn</t>
  </si>
  <si>
    <t xml:space="preserve">      NĂM HỌC</t>
  </si>
  <si>
    <t>Nhàn</t>
  </si>
  <si>
    <t>Huỳnh Chí</t>
  </si>
  <si>
    <t>Lê Đăng</t>
  </si>
  <si>
    <t>Võ Thị Bích</t>
  </si>
  <si>
    <t>Điền</t>
  </si>
  <si>
    <t>Đặng Thị Thu</t>
  </si>
  <si>
    <t>Phạm Duy</t>
  </si>
  <si>
    <t>Nguyễn Vinh</t>
  </si>
  <si>
    <t>Hà Minh</t>
  </si>
  <si>
    <t>Quốc</t>
  </si>
  <si>
    <t>Lê Tấn</t>
  </si>
  <si>
    <t>Yên</t>
  </si>
  <si>
    <t>Võ Thị Kim</t>
  </si>
  <si>
    <t>Công</t>
  </si>
  <si>
    <t>Phạm Ngọc</t>
  </si>
  <si>
    <t>Đoàn Quốc</t>
  </si>
  <si>
    <t>Bùi Thị Mỹ</t>
  </si>
  <si>
    <t>Nguyễn Thị Khánh</t>
  </si>
  <si>
    <t>Huỳnh Dương</t>
  </si>
  <si>
    <t>Nguyễn Quỳnh</t>
  </si>
  <si>
    <t>Nguyễn Kiều</t>
  </si>
  <si>
    <t>Pháp</t>
  </si>
  <si>
    <t>Lê Yến</t>
  </si>
  <si>
    <t>Ngô Đình</t>
  </si>
  <si>
    <t>Hồ Văn</t>
  </si>
  <si>
    <t>Thuận</t>
  </si>
  <si>
    <t>Trà</t>
  </si>
  <si>
    <t>Nguyễn Thị Huyền</t>
  </si>
  <si>
    <t>Bùi Thị Ngọc</t>
  </si>
  <si>
    <t>Tuân</t>
  </si>
  <si>
    <t>Trần Đức</t>
  </si>
  <si>
    <t>Trần Bảo</t>
  </si>
  <si>
    <t>Xuân</t>
  </si>
  <si>
    <t>Nguyễn Hoàng Minh</t>
  </si>
  <si>
    <t>Đông</t>
  </si>
  <si>
    <t>Lê Công</t>
  </si>
  <si>
    <t>0450030072</t>
  </si>
  <si>
    <t>Tống Trí</t>
  </si>
  <si>
    <t>Nguyễn Phú</t>
  </si>
  <si>
    <t>Nhật</t>
  </si>
  <si>
    <t>Phạm Thị Kim</t>
  </si>
  <si>
    <t>Ánh</t>
  </si>
  <si>
    <t>Bằng</t>
  </si>
  <si>
    <t>Ngô Thị Ngọc</t>
  </si>
  <si>
    <t>Hường</t>
  </si>
  <si>
    <t>Trần Nguyễn Hoàng</t>
  </si>
  <si>
    <t>Cẩm</t>
  </si>
  <si>
    <t>Triều</t>
  </si>
  <si>
    <t>Tuyến</t>
  </si>
  <si>
    <t>Tuyển</t>
  </si>
  <si>
    <t>Trần Trung</t>
  </si>
  <si>
    <t>Trương Hồng</t>
  </si>
  <si>
    <t>05ĐH_BĐKH</t>
  </si>
  <si>
    <t>0550140001</t>
  </si>
  <si>
    <t>Trần Cao Sơn</t>
  </si>
  <si>
    <t>0550140002</t>
  </si>
  <si>
    <t>0550140004</t>
  </si>
  <si>
    <t>0550140003</t>
  </si>
  <si>
    <t>Trương Huỳnh Phương</t>
  </si>
  <si>
    <t>0550140005</t>
  </si>
  <si>
    <t>Võ Huỳnh Mỹ</t>
  </si>
  <si>
    <t>0550140006</t>
  </si>
  <si>
    <t>Trương Thị Diễm</t>
  </si>
  <si>
    <t>0550140007</t>
  </si>
  <si>
    <t>Lương Thanh</t>
  </si>
  <si>
    <t>0550140008</t>
  </si>
  <si>
    <t>Dương Tuấn Thành</t>
  </si>
  <si>
    <t>0550140009</t>
  </si>
  <si>
    <t>Nguyễn Đăng</t>
  </si>
  <si>
    <t>0550140010</t>
  </si>
  <si>
    <t>0550140011</t>
  </si>
  <si>
    <t>0550140012</t>
  </si>
  <si>
    <t>0550140013</t>
  </si>
  <si>
    <t>0550140014</t>
  </si>
  <si>
    <t>0550140015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</si>
  <si>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</si>
  <si>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</si>
  <si>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</si>
  <si>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</si>
  <si>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</si>
  <si>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</si>
  <si>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</si>
  <si>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</si>
  <si>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0550140021</t>
  </si>
  <si>
    <t>Hồ Sỹ</t>
  </si>
  <si>
    <t>0550140020</t>
  </si>
  <si>
    <t>0550140022</t>
  </si>
  <si>
    <t>Nguyễn Huỳnh Trung</t>
  </si>
  <si>
    <t>0550140026</t>
  </si>
  <si>
    <t>Lê Nguyễn Yến</t>
  </si>
  <si>
    <t>0550140025</t>
  </si>
  <si>
    <t>Nguyễn Lý Yến</t>
  </si>
  <si>
    <t>0550140024</t>
  </si>
  <si>
    <t>0550140023</t>
  </si>
  <si>
    <t>0550140027</t>
  </si>
  <si>
    <t>Nguyễn Trần Ngọc</t>
  </si>
  <si>
    <t>0550140029</t>
  </si>
  <si>
    <t>0550140028</t>
  </si>
  <si>
    <t>Lê Nhật Hà</t>
  </si>
  <si>
    <t>0550140030</t>
  </si>
  <si>
    <t>Tăng Lâm Thị Mỹ</t>
  </si>
  <si>
    <t>0550140031</t>
  </si>
  <si>
    <t>Bạch Thảo</t>
  </si>
  <si>
    <t>0550140032</t>
  </si>
  <si>
    <t>0550140033</t>
  </si>
  <si>
    <t>Huỳnh Nhất</t>
  </si>
  <si>
    <t>0550140034</t>
  </si>
  <si>
    <t>Trịnh Thị Út</t>
  </si>
  <si>
    <t>0550140035</t>
  </si>
  <si>
    <t>0550140036</t>
  </si>
  <si>
    <t>Huỳnh Trần Thủy</t>
  </si>
  <si>
    <t>0550140037</t>
  </si>
  <si>
    <t>Trần Hồ Ngọc</t>
  </si>
  <si>
    <t>0550140038</t>
  </si>
  <si>
    <t>0550140040</t>
  </si>
  <si>
    <t>0550140039</t>
  </si>
  <si>
    <t>0550140041</t>
  </si>
  <si>
    <t>Trương Thị Thùy</t>
  </si>
  <si>
    <t>0550140042</t>
  </si>
  <si>
    <t>Lê Đình</t>
  </si>
  <si>
    <t>Đặng Hoàng</t>
  </si>
  <si>
    <t>Hồ Thị Thanh</t>
  </si>
  <si>
    <t>Lê Thị Hồng</t>
  </si>
  <si>
    <t>Trần Thị Phương</t>
  </si>
  <si>
    <t>Đỗ Quốc</t>
  </si>
  <si>
    <t>Thái Thị Thanh</t>
  </si>
  <si>
    <t>Thức</t>
  </si>
  <si>
    <t>05ĐH_KTĐ1</t>
  </si>
  <si>
    <t>0550030001</t>
  </si>
  <si>
    <t>Nguyễn Ngọc Nhân</t>
  </si>
  <si>
    <t>0550030002</t>
  </si>
  <si>
    <t>0550030003</t>
  </si>
  <si>
    <t>0550030004</t>
  </si>
  <si>
    <t>0550030005</t>
  </si>
  <si>
    <t>Lê Thành</t>
  </si>
  <si>
    <t>0550030006</t>
  </si>
  <si>
    <t>Phạm Hiếu</t>
  </si>
  <si>
    <t>Di</t>
  </si>
  <si>
    <t>0550030008</t>
  </si>
  <si>
    <t>0550030007</t>
  </si>
  <si>
    <t>Trần Thị Thùy</t>
  </si>
  <si>
    <t>0550030009</t>
  </si>
  <si>
    <t>Lê Hải</t>
  </si>
  <si>
    <t>0550030010</t>
  </si>
  <si>
    <t>0550030011</t>
  </si>
  <si>
    <t>Châu Văn Huỳnh</t>
  </si>
  <si>
    <t>0550030012</t>
  </si>
  <si>
    <t>0550030015</t>
  </si>
  <si>
    <t>0550030016</t>
  </si>
  <si>
    <t>0550030014</t>
  </si>
  <si>
    <t>0550030013</t>
  </si>
  <si>
    <t>0550030017</t>
  </si>
  <si>
    <t>0550030018</t>
  </si>
  <si>
    <t>0550030019</t>
  </si>
  <si>
    <t>Huỳnh Thị Cẩm</t>
  </si>
  <si>
    <t>0550030020</t>
  </si>
  <si>
    <t>Nguyễn Sơn</t>
  </si>
  <si>
    <t>0550030022</t>
  </si>
  <si>
    <t>0550030021</t>
  </si>
  <si>
    <t>Bùi Nguyễn Hải</t>
  </si>
  <si>
    <t>0550030023</t>
  </si>
  <si>
    <t>0550030024</t>
  </si>
  <si>
    <t>0550030025</t>
  </si>
  <si>
    <t>0550030026</t>
  </si>
  <si>
    <t>Trần Thúy</t>
  </si>
  <si>
    <t>0550030029</t>
  </si>
  <si>
    <t>0550030027</t>
  </si>
  <si>
    <t>Huỳnh Phước</t>
  </si>
  <si>
    <t>0550030028</t>
  </si>
  <si>
    <t>Phan Thành</t>
  </si>
  <si>
    <t>0550030030</t>
  </si>
  <si>
    <t>0550030031</t>
  </si>
  <si>
    <t>0550030032</t>
  </si>
  <si>
    <t>Nguyễn Nguyệt</t>
  </si>
  <si>
    <t>0550030033</t>
  </si>
  <si>
    <t>Hồ Thái Thành</t>
  </si>
  <si>
    <t>0550030034</t>
  </si>
  <si>
    <t>0550030035</t>
  </si>
  <si>
    <t>0550030036</t>
  </si>
  <si>
    <t>Ngô Minh</t>
  </si>
  <si>
    <t>0550030037</t>
  </si>
  <si>
    <t>Lê Hoàng Bảo</t>
  </si>
  <si>
    <t>Ngôn</t>
  </si>
  <si>
    <t>0550030038</t>
  </si>
  <si>
    <t>Lê Trần Phước</t>
  </si>
  <si>
    <t>0550030039</t>
  </si>
  <si>
    <t>0550030040</t>
  </si>
  <si>
    <t>0550030041</t>
  </si>
  <si>
    <t>Trần Thị Kiều</t>
  </si>
  <si>
    <t>0550030042</t>
  </si>
  <si>
    <t>Võ Lâm</t>
  </si>
  <si>
    <t>Phùng</t>
  </si>
  <si>
    <t>0550030044</t>
  </si>
  <si>
    <t>0550030043</t>
  </si>
  <si>
    <t>Trần Hải</t>
  </si>
  <si>
    <t>0550030045</t>
  </si>
  <si>
    <t>Đinh Thái</t>
  </si>
  <si>
    <t>0550030046</t>
  </si>
  <si>
    <t>0550030047</t>
  </si>
  <si>
    <t>0550030048</t>
  </si>
  <si>
    <t>Nguyễn Thị Hoài</t>
  </si>
  <si>
    <t>0550030049</t>
  </si>
  <si>
    <t>0550030050</t>
  </si>
  <si>
    <t>Trần Phát</t>
  </si>
  <si>
    <t>0550030051</t>
  </si>
  <si>
    <t>Liễu Thành</t>
  </si>
  <si>
    <t>0550030052</t>
  </si>
  <si>
    <t>0550030053</t>
  </si>
  <si>
    <t>05ĐH_KTĐ2</t>
  </si>
  <si>
    <t>0550030054</t>
  </si>
  <si>
    <t>0550030055</t>
  </si>
  <si>
    <t>0550030056</t>
  </si>
  <si>
    <t xml:space="preserve">Vũ Xuân </t>
  </si>
  <si>
    <t>Bổn</t>
  </si>
  <si>
    <t>0550030057</t>
  </si>
  <si>
    <t>Trương Thế</t>
  </si>
  <si>
    <t>0550030059</t>
  </si>
  <si>
    <t>Phạm Hải</t>
  </si>
  <si>
    <t>0550030060</t>
  </si>
  <si>
    <t>Phạm Thành</t>
  </si>
  <si>
    <t>0550030058</t>
  </si>
  <si>
    <t>Nguyễn Bình</t>
  </si>
  <si>
    <t>Đẳng</t>
  </si>
  <si>
    <t>0550030061</t>
  </si>
  <si>
    <t>0550030063</t>
  </si>
  <si>
    <t>0550030062</t>
  </si>
  <si>
    <t>Hưởng</t>
  </si>
  <si>
    <t>0550030064</t>
  </si>
  <si>
    <t>0550030065</t>
  </si>
  <si>
    <t>Võ Đăng</t>
  </si>
  <si>
    <t>0550030066</t>
  </si>
  <si>
    <t>Mai Tường</t>
  </si>
  <si>
    <t>Kiết</t>
  </si>
  <si>
    <t>0550030067</t>
  </si>
  <si>
    <t>0550030068</t>
  </si>
  <si>
    <t>Kiều Thị</t>
  </si>
  <si>
    <t>0550030070</t>
  </si>
  <si>
    <t xml:space="preserve">Tạ Hoàng </t>
  </si>
  <si>
    <t>0550030069</t>
  </si>
  <si>
    <t>0550030071</t>
  </si>
  <si>
    <t>0550030072</t>
  </si>
  <si>
    <t>0550030073</t>
  </si>
  <si>
    <t>Đào Văn</t>
  </si>
  <si>
    <t>0550030074</t>
  </si>
  <si>
    <t>Mai Thị Kim</t>
  </si>
  <si>
    <t>0550030075</t>
  </si>
  <si>
    <t>Dương Trọng</t>
  </si>
  <si>
    <t>0550030076</t>
  </si>
  <si>
    <t>Nguyễn Phạm Trí</t>
  </si>
  <si>
    <t>0550030077</t>
  </si>
  <si>
    <t>0550030078</t>
  </si>
  <si>
    <t>0550030079</t>
  </si>
  <si>
    <t>Sú Vày Anh</t>
  </si>
  <si>
    <t>0550030080</t>
  </si>
  <si>
    <t>Hồ Đại</t>
  </si>
  <si>
    <t>0550030081</t>
  </si>
  <si>
    <t>0550030082</t>
  </si>
  <si>
    <t>Lâm Tiểu</t>
  </si>
  <si>
    <t>0550030083</t>
  </si>
  <si>
    <t>Võ Thị Nhật</t>
  </si>
  <si>
    <t>0550030084</t>
  </si>
  <si>
    <t>Nguyễn Chu Mạnh</t>
  </si>
  <si>
    <t>0550030085</t>
  </si>
  <si>
    <t>0550030086</t>
  </si>
  <si>
    <t>0550030087</t>
  </si>
  <si>
    <t>Lý Minh</t>
  </si>
  <si>
    <t>0550030088</t>
  </si>
  <si>
    <t>0550030089</t>
  </si>
  <si>
    <t>Vương Hữu</t>
  </si>
  <si>
    <t>Son</t>
  </si>
  <si>
    <t>0550030090</t>
  </si>
  <si>
    <t>NguyễN Huỳnh Thanh</t>
  </si>
  <si>
    <t>0550030091</t>
  </si>
  <si>
    <t>0550030092</t>
  </si>
  <si>
    <t>0550030093</t>
  </si>
  <si>
    <t>0550030094</t>
  </si>
  <si>
    <t>0550030095</t>
  </si>
  <si>
    <t>0550030096</t>
  </si>
  <si>
    <t xml:space="preserve">Hà Phạm </t>
  </si>
  <si>
    <t>0550030097</t>
  </si>
  <si>
    <t>Nguyển Trung</t>
  </si>
  <si>
    <t>0550030099</t>
  </si>
  <si>
    <t>0550030098</t>
  </si>
  <si>
    <t>Trương Trần Thuận</t>
  </si>
  <si>
    <t>0550030102</t>
  </si>
  <si>
    <t>Lê Thị Đài</t>
  </si>
  <si>
    <t>0550030101</t>
  </si>
  <si>
    <t>0550030100</t>
  </si>
  <si>
    <t>Thái Ngọc</t>
  </si>
  <si>
    <t>0550030103</t>
  </si>
  <si>
    <t>0550030104</t>
  </si>
  <si>
    <t>Đoàn Trọng</t>
  </si>
  <si>
    <t>0550030105</t>
  </si>
  <si>
    <t>Đào Anh</t>
  </si>
  <si>
    <t>0550030106</t>
  </si>
  <si>
    <t>Huỳnh Trần Anh</t>
  </si>
  <si>
    <t>0550030107</t>
  </si>
  <si>
    <t xml:space="preserve">Lê Thị Kim </t>
  </si>
  <si>
    <t>Trương Thị Hồng</t>
  </si>
  <si>
    <t>Đỗ Hoàng</t>
  </si>
  <si>
    <t>Lê Thị Thu</t>
  </si>
  <si>
    <t>Trần Quỳnh</t>
  </si>
  <si>
    <t>Bửu</t>
  </si>
  <si>
    <t>Châm</t>
  </si>
  <si>
    <t>05ĐH_QLBĐ</t>
  </si>
  <si>
    <t>0550130001</t>
  </si>
  <si>
    <t>0550130002</t>
  </si>
  <si>
    <t>Thiệu Hoàng</t>
  </si>
  <si>
    <t>0550130003</t>
  </si>
  <si>
    <t>0550130004</t>
  </si>
  <si>
    <t>Hoàng Hải Ánh</t>
  </si>
  <si>
    <t>0550130005</t>
  </si>
  <si>
    <t>Nguyễn Đoàn Quốc</t>
  </si>
  <si>
    <t>0550130006</t>
  </si>
  <si>
    <t>0550130007</t>
  </si>
  <si>
    <t>Lê Hữu Đông</t>
  </si>
  <si>
    <t>0550130009</t>
  </si>
  <si>
    <t>0550130008</t>
  </si>
  <si>
    <t>Nguyễn Thụy Vĩ</t>
  </si>
  <si>
    <t>0550130010</t>
  </si>
  <si>
    <t>0550130012</t>
  </si>
  <si>
    <t>0550130011</t>
  </si>
  <si>
    <t>0550130013</t>
  </si>
  <si>
    <t>0550130014</t>
  </si>
  <si>
    <t>Nguyễn Đàm Quốc</t>
  </si>
  <si>
    <t>0550130015</t>
  </si>
  <si>
    <t>Trương Thị Thúy</t>
  </si>
  <si>
    <t>0550130016</t>
  </si>
  <si>
    <t>Mai Trần</t>
  </si>
  <si>
    <t>0550130017</t>
  </si>
  <si>
    <t>0550130018</t>
  </si>
  <si>
    <t>0550130019</t>
  </si>
  <si>
    <t>Đỗ Vĩnh</t>
  </si>
  <si>
    <t>0550130021</t>
  </si>
  <si>
    <t>Lê Thị Diễm</t>
  </si>
  <si>
    <t>0550130020</t>
  </si>
  <si>
    <t>0550130022</t>
  </si>
  <si>
    <t>0550130023</t>
  </si>
  <si>
    <t>0550130024</t>
  </si>
  <si>
    <t>Vũ Lê Nam</t>
  </si>
  <si>
    <t>0550130025</t>
  </si>
  <si>
    <t>Quảng</t>
  </si>
  <si>
    <t>0550130026</t>
  </si>
  <si>
    <t>Phùng Bích</t>
  </si>
  <si>
    <t>0550130027</t>
  </si>
  <si>
    <t>0550130028</t>
  </si>
  <si>
    <t>0550130029</t>
  </si>
  <si>
    <t>0550130031</t>
  </si>
  <si>
    <t>0550130030</t>
  </si>
  <si>
    <t>0550130032</t>
  </si>
  <si>
    <t>Thiệu Bích</t>
  </si>
  <si>
    <t>0550130033</t>
  </si>
  <si>
    <t>0550130034</t>
  </si>
  <si>
    <t>0550130035</t>
  </si>
  <si>
    <t>Lê Thụy Vũ</t>
  </si>
  <si>
    <t>Trần Thị Thúy</t>
  </si>
  <si>
    <t>Nguyễn Thị Bé</t>
  </si>
  <si>
    <t>Nguyễn Thị Hà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</si>
  <si>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</si>
  <si>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</si>
  <si>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</si>
  <si>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</si>
  <si>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</si>
  <si>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</si>
  <si>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</si>
  <si>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</si>
  <si>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</si>
  <si>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</si>
  <si>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</si>
  <si>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</si>
  <si>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</si>
  <si>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</si>
  <si>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</si>
  <si>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</si>
  <si>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</si>
  <si>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</si>
  <si>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</si>
  <si>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</si>
  <si>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</si>
  <si>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</si>
  <si>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</si>
  <si>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</si>
  <si>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</si>
  <si>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</si>
  <si>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</si>
  <si>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</si>
  <si>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</si>
  <si>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</si>
  <si>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</si>
  <si>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</si>
  <si>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</si>
  <si>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</si>
  <si>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</si>
  <si>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</si>
  <si>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</si>
  <si>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</si>
  <si>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</si>
  <si>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</si>
  <si>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</si>
  <si>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</si>
  <si>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</si>
  <si>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</si>
  <si>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</si>
  <si>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</si>
  <si>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</si>
  <si>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</si>
  <si>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</si>
  <si>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</si>
  <si>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</si>
  <si>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</si>
  <si>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</si>
  <si>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</si>
  <si>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</si>
  <si>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</si>
  <si>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</si>
  <si>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</si>
  <si>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</si>
  <si>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</si>
  <si>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</si>
  <si>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</si>
  <si>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</si>
  <si>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</si>
  <si>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</si>
  <si>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</si>
  <si>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</si>
  <si>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</si>
  <si>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</si>
  <si>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</si>
  <si>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</si>
  <si>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</si>
  <si>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</si>
  <si>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</si>
  <si>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</si>
  <si>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</si>
  <si>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</si>
  <si>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</si>
  <si>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</si>
  <si>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</si>
  <si>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</si>
  <si>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</si>
  <si>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</si>
  <si>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</si>
  <si>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</si>
  <si>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</si>
  <si>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</si>
  <si>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</si>
  <si>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</si>
  <si>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</si>
  <si>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</si>
  <si>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</si>
  <si>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</si>
  <si>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</si>
  <si>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</si>
  <si>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</si>
  <si>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</si>
  <si>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</si>
  <si>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</si>
  <si>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</si>
  <si>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</si>
  <si>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</si>
  <si>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</si>
  <si>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</si>
  <si>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</si>
  <si>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</si>
  <si>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</si>
  <si>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</si>
  <si>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</si>
  <si>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</si>
  <si>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</si>
  <si>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</si>
  <si>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</si>
  <si>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</si>
  <si>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</si>
  <si>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</si>
  <si>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</si>
  <si>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</si>
  <si>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</si>
  <si>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</si>
  <si>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</si>
  <si>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</si>
  <si>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</si>
  <si>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</si>
  <si>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</si>
  <si>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</si>
  <si>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</si>
  <si>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</si>
  <si>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</si>
  <si>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</si>
  <si>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</si>
  <si>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</si>
  <si>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</si>
  <si>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</si>
  <si>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</si>
  <si>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</si>
  <si>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</si>
  <si>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</si>
  <si>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</si>
  <si>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</si>
  <si>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</si>
  <si>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</si>
  <si>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</si>
  <si>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</si>
  <si>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05ĐH_QLTN3</t>
  </si>
  <si>
    <t>0550120091</t>
  </si>
  <si>
    <t>0550120092</t>
  </si>
  <si>
    <t>Nguyễn Trâm</t>
  </si>
  <si>
    <t>0550120093</t>
  </si>
  <si>
    <t>0550120094</t>
  </si>
  <si>
    <t>Nguyễn Vũ Bảo</t>
  </si>
  <si>
    <t>0550120095</t>
  </si>
  <si>
    <t>Nìm Quốc</t>
  </si>
  <si>
    <t>0550120096</t>
  </si>
  <si>
    <t>0550120097</t>
  </si>
  <si>
    <t>0550120098</t>
  </si>
  <si>
    <t>Nguyễn Thái Như</t>
  </si>
  <si>
    <t>0550120099</t>
  </si>
  <si>
    <t>Trần Nguyễn Hiếu</t>
  </si>
  <si>
    <t>0550120100</t>
  </si>
  <si>
    <t>0550120101</t>
  </si>
  <si>
    <t>Cao Đình</t>
  </si>
  <si>
    <t>0550120102</t>
  </si>
  <si>
    <t>0550120103</t>
  </si>
  <si>
    <t>Mao Mỹ</t>
  </si>
  <si>
    <t>0550120104</t>
  </si>
  <si>
    <t>0550120105</t>
  </si>
  <si>
    <t>0550120106</t>
  </si>
  <si>
    <t>0550120107</t>
  </si>
  <si>
    <t>0550120108</t>
  </si>
  <si>
    <t>Phạm Thị Yến</t>
  </si>
  <si>
    <t>0550120109</t>
  </si>
  <si>
    <t>0550120110</t>
  </si>
  <si>
    <t>0550120111</t>
  </si>
  <si>
    <t>0550120112</t>
  </si>
  <si>
    <t>Trần Thị Bảo</t>
  </si>
  <si>
    <t>0550120113</t>
  </si>
  <si>
    <t>0550120114</t>
  </si>
  <si>
    <t>Ngô Thị Thảo</t>
  </si>
  <si>
    <t>0550120115</t>
  </si>
  <si>
    <t>0550120116</t>
  </si>
  <si>
    <t>0550120118</t>
  </si>
  <si>
    <t>0550120119</t>
  </si>
  <si>
    <t>0550120120</t>
  </si>
  <si>
    <t>0550120117</t>
  </si>
  <si>
    <t>0550120121</t>
  </si>
  <si>
    <t>Lý Huỳnh Minh</t>
  </si>
  <si>
    <t>0550120122</t>
  </si>
  <si>
    <t>Đỗ Nhật</t>
  </si>
  <si>
    <t>Thủ</t>
  </si>
  <si>
    <t>0550120124</t>
  </si>
  <si>
    <t>0550120123</t>
  </si>
  <si>
    <t>0550120125</t>
  </si>
  <si>
    <t>Ngô Thị Cẩm</t>
  </si>
  <si>
    <t>0550120126</t>
  </si>
  <si>
    <t>Trương Thị Trần</t>
  </si>
  <si>
    <t>Tình</t>
  </si>
  <si>
    <t>0550120127</t>
  </si>
  <si>
    <t>Toại</t>
  </si>
  <si>
    <t>0550120128</t>
  </si>
  <si>
    <t>0550120129</t>
  </si>
  <si>
    <t>0550120130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</si>
  <si>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</si>
  <si>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</si>
  <si>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</si>
  <si>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</si>
  <si>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</si>
  <si>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</si>
  <si>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</si>
  <si>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0550120136</t>
  </si>
  <si>
    <t>05ĐH_QLTN4</t>
  </si>
  <si>
    <t>0550120137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</si>
  <si>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</si>
  <si>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</si>
  <si>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</si>
  <si>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</si>
  <si>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</si>
  <si>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</si>
  <si>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0550120141</t>
  </si>
  <si>
    <t>Cơ</t>
  </si>
  <si>
    <t>0550120142</t>
  </si>
  <si>
    <t>Phạm Trường</t>
  </si>
  <si>
    <t>0550120143</t>
  </si>
  <si>
    <t>0550120144</t>
  </si>
  <si>
    <t xml:space="preserve">Nguyễn Thanh </t>
  </si>
  <si>
    <t>0550120145</t>
  </si>
  <si>
    <t>Trịnh Thúy</t>
  </si>
  <si>
    <t>0550120146</t>
  </si>
  <si>
    <t xml:space="preserve">Nguyễn Thị </t>
  </si>
  <si>
    <t>0550120147</t>
  </si>
  <si>
    <t>0550120148</t>
  </si>
  <si>
    <t>0550120149</t>
  </si>
  <si>
    <t>0550120150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</si>
  <si>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</si>
  <si>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</si>
  <si>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</si>
  <si>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</si>
  <si>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</si>
  <si>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</si>
  <si>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</si>
  <si>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</si>
  <si>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</si>
  <si>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</si>
  <si>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</si>
  <si>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</si>
  <si>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</si>
  <si>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</si>
  <si>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</si>
  <si>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</si>
  <si>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</si>
  <si>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</si>
  <si>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</si>
  <si>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</si>
  <si>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0550120163</t>
  </si>
  <si>
    <t>Sáng</t>
  </si>
  <si>
    <t>0550120164</t>
  </si>
  <si>
    <t>0550120165</t>
  </si>
  <si>
    <t>Võ Viết</t>
  </si>
  <si>
    <t>0550120166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</si>
  <si>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</si>
  <si>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</si>
  <si>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</si>
  <si>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</si>
  <si>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</si>
  <si>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</si>
  <si>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</si>
  <si>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0550120171</t>
  </si>
  <si>
    <t>Mạch Đặng Phương</t>
  </si>
  <si>
    <t>0550120172</t>
  </si>
  <si>
    <t>Bùi Anh</t>
  </si>
  <si>
    <t>0550120173</t>
  </si>
  <si>
    <t>0550120174</t>
  </si>
  <si>
    <t xml:space="preserve">Đặng Hữu </t>
  </si>
  <si>
    <t>0550120175</t>
  </si>
  <si>
    <t>0550120177</t>
  </si>
  <si>
    <t>0550120178</t>
  </si>
  <si>
    <t>Cao Thị Ánh</t>
  </si>
  <si>
    <t>0550120176</t>
  </si>
  <si>
    <t>0550120179</t>
  </si>
  <si>
    <t>Trần Trần Kim</t>
  </si>
  <si>
    <t>0550120180</t>
  </si>
  <si>
    <t>0550120181</t>
  </si>
  <si>
    <t>Cấm thi</t>
  </si>
  <si>
    <t>BẢNG ĐIỂM QUÁ TRÌNH</t>
  </si>
  <si>
    <t>NGUYÊN LÝ I</t>
  </si>
  <si>
    <t>PHẠM HỮU THANH NHÃ</t>
  </si>
  <si>
    <t>I</t>
  </si>
  <si>
    <t>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</si>
</sst>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3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164" fontId="3" fillId="0" borderId="19" xfId="0" applyNumberFormat="1" applyFont="1" applyBorder="1" applyAlignment="1">
      <alignment horizontal="center"/>
    </xf>
    <xf numFmtId="165" fontId="3" fillId="0" borderId="20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3" fillId="0" borderId="20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6" fillId="0" borderId="14" xfId="0" applyNumberFormat="1" applyFont="1" applyFill="1" applyBorder="1" applyAlignment="1" applyProtection="1"/>
    <xf numFmtId="0" fontId="6" fillId="0" borderId="19" xfId="0" applyNumberFormat="1" applyFont="1" applyFill="1" applyBorder="1" applyAlignment="1" applyProtection="1"/>
    <xf numFmtId="0" fontId="3" fillId="0" borderId="14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/>
    <xf numFmtId="0" fontId="6" fillId="0" borderId="14" xfId="0" quotePrefix="1" applyFont="1" applyBorder="1" applyAlignment="1">
      <alignment horizontal="center" vertical="center"/>
    </xf>
    <xf numFmtId="0" fontId="6" fillId="0" borderId="21" xfId="0" applyFont="1" applyBorder="1"/>
    <xf numFmtId="0" fontId="9" fillId="0" borderId="22" xfId="1" applyNumberFormat="1" applyFont="1" applyFill="1" applyBorder="1" applyAlignment="1" applyProtection="1"/>
    <xf numFmtId="0" fontId="9" fillId="0" borderId="23" xfId="1" applyNumberFormat="1" applyFont="1" applyFill="1" applyBorder="1" applyAlignment="1" applyProtection="1"/>
    <xf numFmtId="0" fontId="9" fillId="0" borderId="24" xfId="1" applyNumberFormat="1" applyFont="1" applyFill="1" applyBorder="1" applyAlignment="1" applyProtection="1"/>
    <xf numFmtId="0" fontId="9" fillId="0" borderId="25" xfId="1" applyNumberFormat="1" applyFont="1" applyFill="1" applyBorder="1" applyAlignment="1" applyProtection="1"/>
    <xf numFmtId="0" fontId="9" fillId="0" borderId="27" xfId="0" quotePrefix="1" applyFont="1" applyBorder="1" applyAlignment="1">
      <alignment horizontal="center" vertical="center"/>
    </xf>
    <xf numFmtId="0" fontId="9" fillId="0" borderId="28" xfId="1" applyNumberFormat="1" applyFont="1" applyFill="1" applyBorder="1" applyAlignment="1" applyProtection="1"/>
    <xf numFmtId="0" fontId="9" fillId="0" borderId="26" xfId="1" applyNumberFormat="1" applyFont="1" applyFill="1" applyBorder="1" applyAlignment="1" applyProtection="1"/>
    <xf numFmtId="0" fontId="9" fillId="0" borderId="29" xfId="0" applyFont="1" applyBorder="1"/>
    <xf numFmtId="0" fontId="9" fillId="0" borderId="14" xfId="0" quotePrefix="1" applyFont="1" applyBorder="1" applyAlignment="1">
      <alignment horizontal="center" vertical="center"/>
    </xf>
    <xf numFmtId="0" fontId="9" fillId="0" borderId="21" xfId="0" applyFont="1" applyBorder="1"/>
    <xf numFmtId="0" fontId="1" fillId="0" borderId="9" xfId="0" applyFont="1" applyBorder="1" applyAlignment="1">
      <alignment horizontal="center" vertical="center"/>
    </xf>
    <xf numFmtId="0" fontId="9" fillId="0" borderId="30" xfId="0" applyFont="1" applyBorder="1"/>
    <xf numFmtId="0" fontId="9" fillId="0" borderId="19" xfId="0" applyFont="1" applyBorder="1"/>
    <xf numFmtId="0" fontId="9" fillId="0" borderId="31" xfId="1" applyNumberFormat="1" applyFont="1" applyFill="1" applyBorder="1" applyAlignment="1" applyProtection="1"/>
    <xf numFmtId="0" fontId="9" fillId="0" borderId="32" xfId="1" applyNumberFormat="1" applyFont="1" applyFill="1" applyBorder="1" applyAlignment="1" applyProtection="1"/>
    <xf numFmtId="0" fontId="9" fillId="0" borderId="33" xfId="1" applyNumberFormat="1" applyFont="1" applyFill="1" applyBorder="1" applyAlignment="1" applyProtection="1"/>
    <xf numFmtId="0" fontId="9" fillId="0" borderId="23" xfId="0" applyNumberFormat="1" applyFont="1" applyFill="1" applyBorder="1" applyAlignment="1" applyProtection="1"/>
    <xf numFmtId="0" fontId="9" fillId="0" borderId="22" xfId="0" applyNumberFormat="1" applyFont="1" applyFill="1" applyBorder="1" applyAlignment="1" applyProtection="1">
      <alignment horizontal="center"/>
    </xf>
    <xf numFmtId="0" fontId="9" fillId="0" borderId="32" xfId="0" applyNumberFormat="1" applyFont="1" applyFill="1" applyBorder="1" applyAlignment="1" applyProtection="1"/>
    <xf numFmtId="0" fontId="9" fillId="0" borderId="24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4" xfId="0" applyNumberFormat="1" applyFont="1" applyFill="1" applyBorder="1" applyAlignment="1" applyProtection="1"/>
    <xf numFmtId="0" fontId="6" fillId="0" borderId="27" xfId="0" quotePrefix="1" applyFont="1" applyBorder="1" applyAlignment="1">
      <alignment horizontal="center" vertical="center"/>
    </xf>
    <xf numFmtId="0" fontId="6" fillId="0" borderId="30" xfId="0" applyFont="1" applyBorder="1"/>
    <xf numFmtId="0" fontId="6" fillId="0" borderId="29" xfId="0" applyFont="1" applyBorder="1"/>
    <xf numFmtId="0" fontId="9" fillId="0" borderId="28" xfId="0" applyNumberFormat="1" applyFont="1" applyFill="1" applyBorder="1" applyAlignment="1" applyProtection="1">
      <alignment horizontal="center"/>
    </xf>
    <xf numFmtId="0" fontId="9" fillId="0" borderId="26" xfId="0" applyNumberFormat="1" applyFont="1" applyFill="1" applyBorder="1" applyAlignment="1" applyProtection="1"/>
    <xf numFmtId="0" fontId="9" fillId="0" borderId="33" xfId="0" applyNumberFormat="1" applyFont="1" applyFill="1" applyBorder="1" applyAlignment="1" applyProtection="1"/>
    <xf numFmtId="0" fontId="6" fillId="0" borderId="19" xfId="0" applyFont="1" applyBorder="1"/>
    <xf numFmtId="0" fontId="6" fillId="0" borderId="27" xfId="0" applyNumberFormat="1" applyFont="1" applyFill="1" applyBorder="1" applyAlignment="1" applyProtection="1">
      <alignment horizontal="center"/>
    </xf>
    <xf numFmtId="0" fontId="6" fillId="0" borderId="30" xfId="0" applyNumberFormat="1" applyFont="1" applyFill="1" applyBorder="1" applyAlignment="1" applyProtection="1"/>
    <xf numFmtId="0" fontId="6" fillId="0" borderId="29" xfId="0" applyNumberFormat="1" applyFont="1" applyFill="1" applyBorder="1" applyAlignment="1" applyProtection="1"/>
    <xf numFmtId="0" fontId="11" fillId="0" borderId="18" xfId="0" applyNumberFormat="1" applyFont="1" applyBorder="1"/>
    <xf numFmtId="0" fontId="1" fillId="0" borderId="0" xfId="0" applyFont="1" applyAlignment="1">
      <alignment horizontal="left" vertical="top"/>
    </xf>
    <xf numFmtId="164" fontId="3" fillId="2" borderId="16" xfId="0" applyNumberFormat="1" applyFont="1" applyFill="1" applyBorder="1" applyAlignment="1">
      <alignment horizontal="center"/>
    </xf>
    <xf numFmtId="0" fontId="9" fillId="2" borderId="22" xfId="1" applyNumberFormat="1" applyFont="1" applyFill="1" applyBorder="1" applyAlignment="1" applyProtection="1"/>
    <xf numFmtId="0" fontId="9" fillId="2" borderId="23" xfId="1" applyNumberFormat="1" applyFont="1" applyFill="1" applyBorder="1" applyAlignment="1" applyProtection="1"/>
    <xf numFmtId="0" fontId="9" fillId="2" borderId="32" xfId="1" applyNumberFormat="1" applyFont="1" applyFill="1" applyBorder="1" applyAlignment="1" applyProtection="1"/>
    <xf numFmtId="0" fontId="9" fillId="2" borderId="22" xfId="0" applyNumberFormat="1" applyFont="1" applyFill="1" applyBorder="1" applyAlignment="1" applyProtection="1">
      <alignment horizontal="center"/>
    </xf>
    <xf numFmtId="0" fontId="9" fillId="2" borderId="23" xfId="0" applyNumberFormat="1" applyFont="1" applyFill="1" applyBorder="1" applyAlignment="1" applyProtection="1"/>
    <xf numFmtId="0" fontId="9" fillId="2" borderId="32" xfId="0" applyNumberFormat="1" applyFont="1" applyFill="1" applyBorder="1" applyAlignment="1" applyProtection="1"/>
    <xf numFmtId="0" fontId="9" fillId="2" borderId="28" xfId="0" applyNumberFormat="1" applyFont="1" applyFill="1" applyBorder="1" applyAlignment="1" applyProtection="1">
      <alignment horizontal="center"/>
    </xf>
    <xf numFmtId="0" fontId="9" fillId="2" borderId="26" xfId="0" applyNumberFormat="1" applyFont="1" applyFill="1" applyBorder="1" applyAlignment="1" applyProtection="1"/>
    <xf numFmtId="0" fontId="9" fillId="2" borderId="33" xfId="0" applyNumberFormat="1" applyFont="1" applyFill="1" applyBorder="1" applyAlignment="1" applyProtection="1"/>
    <xf numFmtId="0" fontId="9" fillId="3" borderId="22" xfId="0" applyNumberFormat="1" applyFont="1" applyFill="1" applyBorder="1" applyAlignment="1" applyProtection="1">
      <alignment horizontal="center"/>
    </xf>
    <xf numFmtId="0" fontId="9" fillId="3" borderId="23" xfId="0" applyNumberFormat="1" applyFont="1" applyFill="1" applyBorder="1" applyAlignment="1" applyProtection="1"/>
    <xf numFmtId="0" fontId="9" fillId="3" borderId="32" xfId="0" applyNumberFormat="1" applyFont="1" applyFill="1" applyBorder="1" applyAlignment="1" applyProtection="1"/>
    <xf numFmtId="164" fontId="3" fillId="3" borderId="16" xfId="0" applyNumberFormat="1" applyFont="1" applyFill="1" applyBorder="1" applyAlignment="1">
      <alignment horizontal="center"/>
    </xf>
    <xf numFmtId="0" fontId="9" fillId="3" borderId="22" xfId="1" applyNumberFormat="1" applyFont="1" applyFill="1" applyBorder="1" applyAlignment="1" applyProtection="1"/>
    <xf numFmtId="0" fontId="9" fillId="3" borderId="23" xfId="1" applyNumberFormat="1" applyFont="1" applyFill="1" applyBorder="1" applyAlignment="1" applyProtection="1"/>
    <xf numFmtId="0" fontId="9" fillId="3" borderId="32" xfId="1" applyNumberFormat="1" applyFont="1" applyFill="1" applyBorder="1" applyAlignment="1" applyProtection="1"/>
    <xf numFmtId="0" fontId="1" fillId="0" borderId="18" xfId="0" applyNumberFormat="1" applyFont="1" applyBorder="1"/>
    <xf numFmtId="0" fontId="3" fillId="2" borderId="22" xfId="1" applyNumberFormat="1" applyFont="1" applyFill="1" applyBorder="1" applyAlignment="1" applyProtection="1"/>
    <xf numFmtId="0" fontId="3" fillId="2" borderId="23" xfId="1" applyNumberFormat="1" applyFont="1" applyFill="1" applyBorder="1" applyAlignment="1" applyProtection="1"/>
    <xf numFmtId="0" fontId="3" fillId="2" borderId="32" xfId="1" applyNumberFormat="1" applyFont="1" applyFill="1" applyBorder="1" applyAlignment="1" applyProtection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1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1"/>
  <sheetViews>
    <sheetView view="pageLayout" topLeftCell="A47" zoomScaleNormal="100" workbookViewId="0">
      <selection activeCell="E64" sqref="E64:I64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4" t="s">
        <v>5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283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199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8">
        <v>1</v>
      </c>
      <c r="B14" s="27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x14ac:dyDescent="0.25">
      <c r="A15" s="31">
        <v>1</v>
      </c>
      <c r="B15" s="52" t="s">
        <v>284</v>
      </c>
      <c r="C15" s="53" t="s">
        <v>285</v>
      </c>
      <c r="D15" s="63" t="s">
        <v>108</v>
      </c>
      <c r="E15" s="33">
        <v>7.333333333333333</v>
      </c>
      <c r="F15" s="9"/>
      <c r="G15" s="35">
        <f>E15*$E$13+F15*$F$13</f>
        <v>2.1999999999999997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50" t="s">
        <v>286</v>
      </c>
      <c r="C16" s="51" t="s">
        <v>55</v>
      </c>
      <c r="D16" s="64" t="s">
        <v>27</v>
      </c>
      <c r="E16" s="34">
        <v>7</v>
      </c>
      <c r="F16" s="11"/>
      <c r="G16" s="36">
        <f t="shared" ref="G16:G58" si="0">E16*$E$13+F16*$F$13</f>
        <v>2.1</v>
      </c>
      <c r="H16" s="43" t="str">
        <f t="shared" ref="H16:H58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50" t="s">
        <v>287</v>
      </c>
      <c r="C17" s="51" t="s">
        <v>215</v>
      </c>
      <c r="D17" s="64" t="s">
        <v>125</v>
      </c>
      <c r="E17" s="34">
        <v>6.3</v>
      </c>
      <c r="F17" s="11"/>
      <c r="G17" s="36">
        <f t="shared" si="0"/>
        <v>1.89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50" t="s">
        <v>288</v>
      </c>
      <c r="C18" s="51" t="s">
        <v>289</v>
      </c>
      <c r="D18" s="64" t="s">
        <v>125</v>
      </c>
      <c r="E18" s="34">
        <v>5</v>
      </c>
      <c r="F18" s="11"/>
      <c r="G18" s="36">
        <f t="shared" si="0"/>
        <v>1.5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50" t="s">
        <v>290</v>
      </c>
      <c r="C19" s="51" t="s">
        <v>291</v>
      </c>
      <c r="D19" s="64" t="s">
        <v>29</v>
      </c>
      <c r="E19" s="34">
        <v>8</v>
      </c>
      <c r="F19" s="11"/>
      <c r="G19" s="36">
        <f t="shared" si="0"/>
        <v>2.4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50" t="s">
        <v>292</v>
      </c>
      <c r="C20" s="51" t="s">
        <v>293</v>
      </c>
      <c r="D20" s="64" t="s">
        <v>75</v>
      </c>
      <c r="E20" s="34">
        <v>8</v>
      </c>
      <c r="F20" s="11"/>
      <c r="G20" s="36">
        <f t="shared" si="0"/>
        <v>2.4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50" t="s">
        <v>294</v>
      </c>
      <c r="C21" s="51" t="s">
        <v>295</v>
      </c>
      <c r="D21" s="64" t="s">
        <v>40</v>
      </c>
      <c r="E21" s="34">
        <v>6</v>
      </c>
      <c r="F21" s="11"/>
      <c r="G21" s="36">
        <f t="shared" si="0"/>
        <v>1.7999999999999998</v>
      </c>
      <c r="H21" s="43" t="str">
        <f t="shared" si="1"/>
        <v>F</v>
      </c>
      <c r="I21" s="38"/>
    </row>
    <row r="22" spans="1:9" ht="16.5" x14ac:dyDescent="0.25">
      <c r="A22" s="84">
        <v>8</v>
      </c>
      <c r="B22" s="85" t="s">
        <v>296</v>
      </c>
      <c r="C22" s="86" t="s">
        <v>297</v>
      </c>
      <c r="D22" s="87" t="s">
        <v>114</v>
      </c>
      <c r="E22" s="34">
        <v>0</v>
      </c>
      <c r="F22" s="11"/>
      <c r="G22" s="36">
        <f t="shared" si="0"/>
        <v>0</v>
      </c>
      <c r="H22" s="43" t="str">
        <f t="shared" si="1"/>
        <v>F</v>
      </c>
      <c r="I22" s="82" t="s">
        <v>871</v>
      </c>
    </row>
    <row r="23" spans="1:9" ht="15.75" x14ac:dyDescent="0.25">
      <c r="A23" s="32">
        <v>9</v>
      </c>
      <c r="B23" s="50" t="s">
        <v>298</v>
      </c>
      <c r="C23" s="51" t="s">
        <v>299</v>
      </c>
      <c r="D23" s="64" t="s">
        <v>189</v>
      </c>
      <c r="E23" s="34">
        <v>7.333333333333333</v>
      </c>
      <c r="F23" s="11"/>
      <c r="G23" s="36">
        <f t="shared" si="0"/>
        <v>2.1999999999999997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50" t="s">
        <v>300</v>
      </c>
      <c r="C24" s="51" t="s">
        <v>271</v>
      </c>
      <c r="D24" s="64" t="s">
        <v>89</v>
      </c>
      <c r="E24" s="34">
        <v>9.6666666666666661</v>
      </c>
      <c r="F24" s="11"/>
      <c r="G24" s="36">
        <f t="shared" si="0"/>
        <v>2.9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50" t="s">
        <v>301</v>
      </c>
      <c r="C25" s="51" t="s">
        <v>247</v>
      </c>
      <c r="D25" s="64" t="s">
        <v>45</v>
      </c>
      <c r="E25" s="34">
        <v>8.3333333333333339</v>
      </c>
      <c r="F25" s="11"/>
      <c r="G25" s="36">
        <f t="shared" si="0"/>
        <v>2.5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50" t="s">
        <v>302</v>
      </c>
      <c r="C26" s="51" t="s">
        <v>120</v>
      </c>
      <c r="D26" s="64" t="s">
        <v>130</v>
      </c>
      <c r="E26" s="34">
        <v>7</v>
      </c>
      <c r="F26" s="11"/>
      <c r="G26" s="36">
        <f t="shared" si="0"/>
        <v>2.1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50" t="s">
        <v>303</v>
      </c>
      <c r="C27" s="51" t="s">
        <v>192</v>
      </c>
      <c r="D27" s="64" t="s">
        <v>46</v>
      </c>
      <c r="E27" s="34">
        <v>6.166666666666667</v>
      </c>
      <c r="F27" s="11"/>
      <c r="G27" s="36">
        <f t="shared" si="0"/>
        <v>1.85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50" t="s">
        <v>304</v>
      </c>
      <c r="C28" s="51" t="s">
        <v>97</v>
      </c>
      <c r="D28" s="64" t="s">
        <v>204</v>
      </c>
      <c r="E28" s="34">
        <v>7.666666666666667</v>
      </c>
      <c r="F28" s="11"/>
      <c r="G28" s="36">
        <f t="shared" si="0"/>
        <v>2.2999999999999998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50" t="s">
        <v>305</v>
      </c>
      <c r="C29" s="51" t="s">
        <v>65</v>
      </c>
      <c r="D29" s="64" t="s">
        <v>132</v>
      </c>
      <c r="E29" s="34">
        <v>7</v>
      </c>
      <c r="F29" s="11"/>
      <c r="G29" s="36">
        <f t="shared" si="0"/>
        <v>2.1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50" t="s">
        <v>306</v>
      </c>
      <c r="C30" s="51" t="s">
        <v>307</v>
      </c>
      <c r="D30" s="64" t="s">
        <v>82</v>
      </c>
      <c r="E30" s="34">
        <v>5.666666666666667</v>
      </c>
      <c r="F30" s="11"/>
      <c r="G30" s="36">
        <f t="shared" si="0"/>
        <v>1.7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50" t="s">
        <v>308</v>
      </c>
      <c r="C31" s="51" t="s">
        <v>309</v>
      </c>
      <c r="D31" s="64" t="s">
        <v>310</v>
      </c>
      <c r="E31" s="34">
        <v>9</v>
      </c>
      <c r="F31" s="11"/>
      <c r="G31" s="36">
        <f t="shared" si="0"/>
        <v>2.6999999999999997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50" t="s">
        <v>311</v>
      </c>
      <c r="C32" s="51" t="s">
        <v>312</v>
      </c>
      <c r="D32" s="64" t="s">
        <v>49</v>
      </c>
      <c r="E32" s="34">
        <v>7.7</v>
      </c>
      <c r="F32" s="11"/>
      <c r="G32" s="36">
        <f t="shared" si="0"/>
        <v>2.31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50" t="s">
        <v>313</v>
      </c>
      <c r="C33" s="51" t="s">
        <v>183</v>
      </c>
      <c r="D33" s="64" t="s">
        <v>49</v>
      </c>
      <c r="E33" s="34">
        <v>8.3000000000000007</v>
      </c>
      <c r="F33" s="11"/>
      <c r="G33" s="36">
        <f t="shared" si="0"/>
        <v>2.4900000000000002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50" t="s">
        <v>314</v>
      </c>
      <c r="C34" s="51" t="s">
        <v>315</v>
      </c>
      <c r="D34" s="64" t="s">
        <v>50</v>
      </c>
      <c r="E34" s="34">
        <v>5.7</v>
      </c>
      <c r="F34" s="11"/>
      <c r="G34" s="36">
        <f t="shared" si="0"/>
        <v>1.71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50" t="s">
        <v>316</v>
      </c>
      <c r="C35" s="51" t="s">
        <v>89</v>
      </c>
      <c r="D35" s="64" t="s">
        <v>50</v>
      </c>
      <c r="E35" s="34">
        <v>4.3</v>
      </c>
      <c r="F35" s="11"/>
      <c r="G35" s="36">
        <f t="shared" si="0"/>
        <v>1.2899999999999998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50" t="s">
        <v>317</v>
      </c>
      <c r="C36" s="51" t="s">
        <v>318</v>
      </c>
      <c r="D36" s="64" t="s">
        <v>85</v>
      </c>
      <c r="E36" s="34">
        <v>6</v>
      </c>
      <c r="F36" s="11"/>
      <c r="G36" s="36">
        <f t="shared" si="0"/>
        <v>1.7999999999999998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50" t="s">
        <v>319</v>
      </c>
      <c r="C37" s="51" t="s">
        <v>320</v>
      </c>
      <c r="D37" s="64" t="s">
        <v>86</v>
      </c>
      <c r="E37" s="34">
        <v>6.7</v>
      </c>
      <c r="F37" s="11"/>
      <c r="G37" s="36">
        <f t="shared" si="0"/>
        <v>2.0099999999999998</v>
      </c>
      <c r="H37" s="43" t="str">
        <f t="shared" si="1"/>
        <v>F</v>
      </c>
      <c r="I37" s="38"/>
    </row>
    <row r="38" spans="1:9" ht="15.75" x14ac:dyDescent="0.25">
      <c r="A38" s="32">
        <v>24</v>
      </c>
      <c r="B38" s="85" t="s">
        <v>321</v>
      </c>
      <c r="C38" s="86" t="s">
        <v>322</v>
      </c>
      <c r="D38" s="87" t="s">
        <v>86</v>
      </c>
      <c r="E38" s="34">
        <v>0</v>
      </c>
      <c r="F38" s="11"/>
      <c r="G38" s="36">
        <f t="shared" si="0"/>
        <v>0</v>
      </c>
      <c r="H38" s="43" t="str">
        <f t="shared" si="1"/>
        <v>F</v>
      </c>
      <c r="I38" s="101" t="s">
        <v>871</v>
      </c>
    </row>
    <row r="39" spans="1:9" ht="16.5" x14ac:dyDescent="0.25">
      <c r="A39" s="97">
        <v>25</v>
      </c>
      <c r="B39" s="98" t="s">
        <v>323</v>
      </c>
      <c r="C39" s="99" t="s">
        <v>248</v>
      </c>
      <c r="D39" s="100" t="s">
        <v>86</v>
      </c>
      <c r="E39" s="34">
        <v>7</v>
      </c>
      <c r="F39" s="11"/>
      <c r="G39" s="36">
        <f t="shared" si="0"/>
        <v>2.1</v>
      </c>
      <c r="H39" s="43" t="str">
        <f t="shared" si="1"/>
        <v>F</v>
      </c>
      <c r="I39" s="82"/>
    </row>
    <row r="40" spans="1:9" ht="15.75" x14ac:dyDescent="0.25">
      <c r="A40" s="32">
        <v>26</v>
      </c>
      <c r="B40" s="50" t="s">
        <v>324</v>
      </c>
      <c r="C40" s="51" t="s">
        <v>217</v>
      </c>
      <c r="D40" s="64" t="s">
        <v>86</v>
      </c>
      <c r="E40" s="34">
        <v>9.3000000000000007</v>
      </c>
      <c r="F40" s="11"/>
      <c r="G40" s="36">
        <f t="shared" si="0"/>
        <v>2.79</v>
      </c>
      <c r="H40" s="43" t="str">
        <f t="shared" si="1"/>
        <v>F</v>
      </c>
      <c r="I40" s="101"/>
    </row>
    <row r="41" spans="1:9" ht="16.5" x14ac:dyDescent="0.25">
      <c r="A41" s="84">
        <v>27</v>
      </c>
      <c r="B41" s="85" t="s">
        <v>325</v>
      </c>
      <c r="C41" s="86" t="s">
        <v>326</v>
      </c>
      <c r="D41" s="87" t="s">
        <v>53</v>
      </c>
      <c r="E41" s="34">
        <v>0</v>
      </c>
      <c r="F41" s="11"/>
      <c r="G41" s="36">
        <f t="shared" si="0"/>
        <v>0</v>
      </c>
      <c r="H41" s="43" t="str">
        <f t="shared" si="1"/>
        <v>F</v>
      </c>
      <c r="I41" s="82" t="s">
        <v>871</v>
      </c>
    </row>
    <row r="42" spans="1:9" ht="16.5" x14ac:dyDescent="0.25">
      <c r="A42" s="84">
        <v>28</v>
      </c>
      <c r="B42" s="102" t="s">
        <v>327</v>
      </c>
      <c r="C42" s="103" t="s">
        <v>135</v>
      </c>
      <c r="D42" s="104" t="s">
        <v>54</v>
      </c>
      <c r="E42" s="34">
        <v>0</v>
      </c>
      <c r="F42" s="11"/>
      <c r="G42" s="36">
        <f t="shared" si="0"/>
        <v>0</v>
      </c>
      <c r="H42" s="43" t="str">
        <f t="shared" si="1"/>
        <v>F</v>
      </c>
      <c r="I42" s="82" t="s">
        <v>871</v>
      </c>
    </row>
    <row r="43" spans="1:9" ht="16.5" x14ac:dyDescent="0.25">
      <c r="A43" s="97">
        <v>29</v>
      </c>
      <c r="B43" s="98" t="s">
        <v>328</v>
      </c>
      <c r="C43" s="99" t="s">
        <v>329</v>
      </c>
      <c r="D43" s="100" t="s">
        <v>118</v>
      </c>
      <c r="E43" s="34">
        <v>6</v>
      </c>
      <c r="F43" s="11"/>
      <c r="G43" s="36">
        <f t="shared" si="0"/>
        <v>1.7999999999999998</v>
      </c>
      <c r="H43" s="43" t="str">
        <f t="shared" si="1"/>
        <v>F</v>
      </c>
      <c r="I43" s="82"/>
    </row>
    <row r="44" spans="1:9" ht="15.75" x14ac:dyDescent="0.25">
      <c r="A44" s="32">
        <v>30</v>
      </c>
      <c r="B44" s="50" t="s">
        <v>330</v>
      </c>
      <c r="C44" s="51" t="s">
        <v>331</v>
      </c>
      <c r="D44" s="64" t="s">
        <v>154</v>
      </c>
      <c r="E44" s="34">
        <v>7.666666666666667</v>
      </c>
      <c r="F44" s="11"/>
      <c r="G44" s="36">
        <f t="shared" si="0"/>
        <v>2.2999999999999998</v>
      </c>
      <c r="H44" s="43" t="str">
        <f t="shared" si="1"/>
        <v>F</v>
      </c>
      <c r="I44" s="101"/>
    </row>
    <row r="45" spans="1:9" ht="15.75" x14ac:dyDescent="0.25">
      <c r="A45" s="32">
        <v>31</v>
      </c>
      <c r="B45" s="50" t="s">
        <v>332</v>
      </c>
      <c r="C45" s="51" t="s">
        <v>333</v>
      </c>
      <c r="D45" s="64" t="s">
        <v>175</v>
      </c>
      <c r="E45" s="34">
        <v>6.5</v>
      </c>
      <c r="F45" s="11"/>
      <c r="G45" s="36">
        <f t="shared" si="0"/>
        <v>1.95</v>
      </c>
      <c r="H45" s="43" t="str">
        <f t="shared" si="1"/>
        <v>F</v>
      </c>
      <c r="I45" s="38"/>
    </row>
    <row r="46" spans="1:9" ht="15.75" x14ac:dyDescent="0.25">
      <c r="A46" s="32">
        <v>32</v>
      </c>
      <c r="B46" s="50" t="s">
        <v>334</v>
      </c>
      <c r="C46" s="51" t="s">
        <v>219</v>
      </c>
      <c r="D46" s="64" t="s">
        <v>61</v>
      </c>
      <c r="E46" s="34">
        <v>7.666666666666667</v>
      </c>
      <c r="F46" s="11"/>
      <c r="G46" s="36">
        <f t="shared" si="0"/>
        <v>2.2999999999999998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50" t="s">
        <v>335</v>
      </c>
      <c r="C47" s="51" t="s">
        <v>336</v>
      </c>
      <c r="D47" s="64" t="s">
        <v>93</v>
      </c>
      <c r="E47" s="34">
        <v>4.333333333333333</v>
      </c>
      <c r="F47" s="11"/>
      <c r="G47" s="36">
        <f t="shared" si="0"/>
        <v>1.2999999999999998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50" t="s">
        <v>337</v>
      </c>
      <c r="C48" s="51" t="s">
        <v>338</v>
      </c>
      <c r="D48" s="64" t="s">
        <v>134</v>
      </c>
      <c r="E48" s="34">
        <v>9.6666666666666661</v>
      </c>
      <c r="F48" s="11"/>
      <c r="G48" s="36">
        <f t="shared" si="0"/>
        <v>2.9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50" t="s">
        <v>339</v>
      </c>
      <c r="C49" s="51" t="s">
        <v>234</v>
      </c>
      <c r="D49" s="64" t="s">
        <v>98</v>
      </c>
      <c r="E49" s="34">
        <v>7.666666666666667</v>
      </c>
      <c r="F49" s="11"/>
      <c r="G49" s="36">
        <f t="shared" si="0"/>
        <v>2.2999999999999998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50" t="s">
        <v>340</v>
      </c>
      <c r="C50" s="51" t="s">
        <v>341</v>
      </c>
      <c r="D50" s="64" t="s">
        <v>99</v>
      </c>
      <c r="E50" s="34">
        <v>7.333333333333333</v>
      </c>
      <c r="F50" s="11"/>
      <c r="G50" s="36">
        <f t="shared" si="0"/>
        <v>2.1999999999999997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50" t="s">
        <v>342</v>
      </c>
      <c r="C51" s="51" t="s">
        <v>343</v>
      </c>
      <c r="D51" s="64" t="s">
        <v>136</v>
      </c>
      <c r="E51" s="34">
        <v>6.666666666666667</v>
      </c>
      <c r="F51" s="11"/>
      <c r="G51" s="36">
        <f t="shared" si="0"/>
        <v>2</v>
      </c>
      <c r="H51" s="43" t="str">
        <f t="shared" si="1"/>
        <v>F</v>
      </c>
      <c r="I51" s="38"/>
    </row>
    <row r="52" spans="1:9" ht="16.5" x14ac:dyDescent="0.25">
      <c r="A52" s="32">
        <v>38</v>
      </c>
      <c r="B52" s="85" t="s">
        <v>344</v>
      </c>
      <c r="C52" s="86" t="s">
        <v>142</v>
      </c>
      <c r="D52" s="87" t="s">
        <v>64</v>
      </c>
      <c r="E52" s="34">
        <v>0</v>
      </c>
      <c r="F52" s="11"/>
      <c r="G52" s="36">
        <f t="shared" si="0"/>
        <v>0</v>
      </c>
      <c r="H52" s="43" t="str">
        <f t="shared" si="1"/>
        <v>F</v>
      </c>
      <c r="I52" s="82" t="s">
        <v>871</v>
      </c>
    </row>
    <row r="53" spans="1:9" ht="15.75" x14ac:dyDescent="0.25">
      <c r="A53" s="32">
        <v>39</v>
      </c>
      <c r="B53" s="50" t="s">
        <v>345</v>
      </c>
      <c r="C53" s="51" t="s">
        <v>171</v>
      </c>
      <c r="D53" s="64" t="s">
        <v>69</v>
      </c>
      <c r="E53" s="34">
        <v>6.3</v>
      </c>
      <c r="F53" s="11"/>
      <c r="G53" s="36">
        <f t="shared" si="0"/>
        <v>1.89</v>
      </c>
      <c r="H53" s="43" t="str">
        <f t="shared" si="1"/>
        <v>F</v>
      </c>
      <c r="I53" s="38"/>
    </row>
    <row r="54" spans="1:9" ht="15.75" x14ac:dyDescent="0.25">
      <c r="A54" s="32">
        <v>40</v>
      </c>
      <c r="B54" s="50" t="s">
        <v>346</v>
      </c>
      <c r="C54" s="51" t="s">
        <v>97</v>
      </c>
      <c r="D54" s="64" t="s">
        <v>279</v>
      </c>
      <c r="E54" s="34">
        <v>7.3</v>
      </c>
      <c r="F54" s="11"/>
      <c r="G54" s="36">
        <f t="shared" si="0"/>
        <v>2.19</v>
      </c>
      <c r="H54" s="43" t="str">
        <f t="shared" si="1"/>
        <v>F</v>
      </c>
      <c r="I54" s="38"/>
    </row>
    <row r="55" spans="1:9" ht="15.75" x14ac:dyDescent="0.25">
      <c r="A55" s="32">
        <v>41</v>
      </c>
      <c r="B55" s="50" t="s">
        <v>347</v>
      </c>
      <c r="C55" s="51" t="s">
        <v>348</v>
      </c>
      <c r="D55" s="64" t="s">
        <v>107</v>
      </c>
      <c r="E55" s="34">
        <v>7</v>
      </c>
      <c r="F55" s="11"/>
      <c r="G55" s="36">
        <f t="shared" si="0"/>
        <v>2.1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55" t="s">
        <v>349</v>
      </c>
      <c r="C56" s="56" t="s">
        <v>71</v>
      </c>
      <c r="D56" s="65" t="s">
        <v>72</v>
      </c>
      <c r="E56" s="34">
        <v>7.5</v>
      </c>
      <c r="F56" s="11"/>
      <c r="G56" s="36">
        <f t="shared" si="0"/>
        <v>2.25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54"/>
      <c r="C57" s="61"/>
      <c r="D57" s="57"/>
      <c r="E57" s="34"/>
      <c r="F57" s="11"/>
      <c r="G57" s="36">
        <f t="shared" si="0"/>
        <v>0</v>
      </c>
      <c r="H57" s="43" t="str">
        <f t="shared" si="1"/>
        <v>F</v>
      </c>
      <c r="I57" s="38"/>
    </row>
    <row r="58" spans="1:9" ht="15.75" x14ac:dyDescent="0.25">
      <c r="A58" s="39">
        <v>44</v>
      </c>
      <c r="B58" s="58"/>
      <c r="C58" s="62"/>
      <c r="D58" s="59"/>
      <c r="E58" s="40"/>
      <c r="F58" s="28"/>
      <c r="G58" s="41">
        <f t="shared" si="0"/>
        <v>0</v>
      </c>
      <c r="H58" s="46" t="str">
        <f t="shared" si="1"/>
        <v>F</v>
      </c>
      <c r="I58" s="42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2" t="str">
        <f>"Cộng danh sách gồm "</f>
        <v xml:space="preserve">Cộng danh sách gồm </v>
      </c>
      <c r="B60" s="12"/>
      <c r="C60" s="12"/>
      <c r="D60" s="13">
        <f>COUNTA(H15:H56)</f>
        <v>42</v>
      </c>
      <c r="E60" s="14">
        <v>1</v>
      </c>
      <c r="F60" s="15"/>
      <c r="G60" s="1"/>
      <c r="H60" s="1"/>
      <c r="I60" s="1"/>
    </row>
    <row r="61" spans="1:9" ht="15.75" x14ac:dyDescent="0.25">
      <c r="A61" s="121" t="s">
        <v>20</v>
      </c>
      <c r="B61" s="121"/>
      <c r="C61" s="121"/>
      <c r="D61" s="16">
        <f>COUNTIF(G15:G58,"&gt;=5")</f>
        <v>0</v>
      </c>
      <c r="E61" s="17">
        <f>D61/D60</f>
        <v>0</v>
      </c>
      <c r="F61" s="18"/>
      <c r="G61" s="1"/>
      <c r="H61" s="1"/>
      <c r="I61" s="1"/>
    </row>
    <row r="62" spans="1:9" ht="15.75" x14ac:dyDescent="0.25">
      <c r="A62" s="121" t="s">
        <v>21</v>
      </c>
      <c r="B62" s="121"/>
      <c r="C62" s="121"/>
      <c r="D62" s="16"/>
      <c r="E62" s="17">
        <f>D62/D60</f>
        <v>0</v>
      </c>
      <c r="F62" s="18"/>
      <c r="G62" s="1"/>
      <c r="H62" s="1"/>
      <c r="I62" s="1"/>
    </row>
    <row r="63" spans="1:9" ht="15.75" x14ac:dyDescent="0.25">
      <c r="A63" s="19"/>
      <c r="B63" s="19"/>
      <c r="C63" s="4"/>
      <c r="D63" s="19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122" t="str">
        <f ca="1">"TP. Hồ Chí Minh, ngày "&amp;  DAY(NOW())&amp;" tháng " &amp;MONTH(NOW())&amp;" năm "&amp;YEAR(NOW())</f>
        <v>TP. Hồ Chí Minh, ngày 29 tháng 11 năm 2016</v>
      </c>
      <c r="F64" s="122"/>
      <c r="G64" s="122"/>
      <c r="H64" s="122"/>
      <c r="I64" s="122"/>
    </row>
    <row r="65" spans="1:9" ht="15.75" x14ac:dyDescent="0.25">
      <c r="A65" s="106" t="s">
        <v>195</v>
      </c>
      <c r="B65" s="106"/>
      <c r="C65" s="106"/>
      <c r="D65" s="1"/>
      <c r="E65" s="106" t="s">
        <v>22</v>
      </c>
      <c r="F65" s="106"/>
      <c r="G65" s="106"/>
      <c r="H65" s="106"/>
      <c r="I65" s="106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70" spans="1:9" ht="15.75" x14ac:dyDescent="0.25">
      <c r="B70" s="22"/>
      <c r="C70" s="22"/>
    </row>
    <row r="71" spans="1:9" ht="15.75" x14ac:dyDescent="0.25">
      <c r="A71" s="123"/>
      <c r="B71" s="123"/>
      <c r="C71" s="123"/>
      <c r="F71" s="105"/>
      <c r="G71" s="105"/>
      <c r="H71" s="105"/>
    </row>
  </sheetData>
  <protectedRanges>
    <protectedRange sqref="I15:I58" name="Range4"/>
    <protectedRange sqref="E15:F58" name="Range3"/>
    <protectedRange sqref="A4" name="Range1"/>
    <protectedRange sqref="E13:F13" name="Range6"/>
    <protectedRange sqref="C8:C10" name="Range2_1"/>
    <protectedRange sqref="A66:I66" name="Range5_1"/>
    <protectedRange sqref="B15:D58" name="Range3_1"/>
    <protectedRange sqref="G8:G9" name="Range2"/>
  </protectedRanges>
  <mergeCells count="28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71:H71"/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71:C71"/>
  </mergeCells>
  <conditionalFormatting sqref="H15:H58">
    <cfRule type="cellIs" dxfId="15" priority="2" stopIfTrue="1" operator="equal">
      <formula>"F"</formula>
    </cfRule>
  </conditionalFormatting>
  <conditionalFormatting sqref="G15:G58">
    <cfRule type="expression" dxfId="14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2"/>
  <sheetViews>
    <sheetView view="pageLayout" topLeftCell="A72" zoomScaleNormal="100" workbookViewId="0">
      <selection activeCell="G72" sqref="G72"/>
    </sheetView>
  </sheetViews>
  <sheetFormatPr defaultRowHeight="15" x14ac:dyDescent="0.25"/>
  <cols>
    <col min="2" max="2" width="14.140625" customWidth="1"/>
    <col min="3" max="3" width="22.5703125" customWidth="1"/>
  </cols>
  <sheetData>
    <row r="1" spans="1:9" ht="15.75" x14ac:dyDescent="0.25">
      <c r="A1" s="106"/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358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208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8">
        <v>1</v>
      </c>
      <c r="B14" s="60">
        <v>2</v>
      </c>
      <c r="C14" s="120">
        <v>3</v>
      </c>
      <c r="D14" s="120"/>
      <c r="E14" s="8">
        <v>4</v>
      </c>
      <c r="F14" s="8">
        <v>5</v>
      </c>
      <c r="G14" s="8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359</v>
      </c>
      <c r="C15" s="70" t="s">
        <v>360</v>
      </c>
      <c r="D15" s="71" t="s">
        <v>228</v>
      </c>
      <c r="E15" s="33">
        <v>5.333333333333333</v>
      </c>
      <c r="F15" s="9"/>
      <c r="G15" s="35">
        <f>E15*$E$13+F15*$F$13</f>
        <v>1.5999999999999999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361</v>
      </c>
      <c r="C16" s="66" t="s">
        <v>236</v>
      </c>
      <c r="D16" s="68" t="s">
        <v>25</v>
      </c>
      <c r="E16" s="34">
        <v>6.833333333333333</v>
      </c>
      <c r="F16" s="11"/>
      <c r="G16" s="36">
        <f t="shared" ref="G16:G69" si="0">E16*$E$13+F16*$F$13</f>
        <v>2.0499999999999998</v>
      </c>
      <c r="H16" s="43" t="str">
        <f t="shared" ref="H16:H69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362</v>
      </c>
      <c r="C17" s="66" t="s">
        <v>181</v>
      </c>
      <c r="D17" s="68" t="s">
        <v>25</v>
      </c>
      <c r="E17" s="34">
        <v>7.666666666666667</v>
      </c>
      <c r="F17" s="11"/>
      <c r="G17" s="36">
        <f t="shared" si="0"/>
        <v>2.2999999999999998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67" t="s">
        <v>363</v>
      </c>
      <c r="C18" s="66" t="s">
        <v>351</v>
      </c>
      <c r="D18" s="68" t="s">
        <v>26</v>
      </c>
      <c r="E18" s="34">
        <v>7.333333333333333</v>
      </c>
      <c r="F18" s="11"/>
      <c r="G18" s="36">
        <f t="shared" si="0"/>
        <v>2.1999999999999997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364</v>
      </c>
      <c r="C19" s="66" t="s">
        <v>365</v>
      </c>
      <c r="D19" s="68" t="s">
        <v>140</v>
      </c>
      <c r="E19" s="34">
        <v>9</v>
      </c>
      <c r="F19" s="11"/>
      <c r="G19" s="36">
        <f t="shared" si="0"/>
        <v>2.6999999999999997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366</v>
      </c>
      <c r="C20" s="66" t="s">
        <v>367</v>
      </c>
      <c r="D20" s="68" t="s">
        <v>368</v>
      </c>
      <c r="E20" s="34">
        <v>7.333333333333333</v>
      </c>
      <c r="F20" s="11"/>
      <c r="G20" s="36">
        <f t="shared" si="0"/>
        <v>2.1999999999999997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369</v>
      </c>
      <c r="C21" s="66" t="s">
        <v>215</v>
      </c>
      <c r="D21" s="68" t="s">
        <v>125</v>
      </c>
      <c r="E21" s="34">
        <v>6.3</v>
      </c>
      <c r="F21" s="11"/>
      <c r="G21" s="36">
        <f>E21*$E$13+F21*$F$13</f>
        <v>1.89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370</v>
      </c>
      <c r="C22" s="66" t="s">
        <v>371</v>
      </c>
      <c r="D22" s="68" t="s">
        <v>214</v>
      </c>
      <c r="E22" s="34">
        <v>7.7</v>
      </c>
      <c r="F22" s="11"/>
      <c r="G22" s="36">
        <f>E22*$E$13+F22*$F$13</f>
        <v>2.31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372</v>
      </c>
      <c r="C23" s="66" t="s">
        <v>373</v>
      </c>
      <c r="D23" s="68" t="s">
        <v>200</v>
      </c>
      <c r="E23" s="34">
        <v>8</v>
      </c>
      <c r="F23" s="11"/>
      <c r="G23" s="36">
        <f t="shared" si="0"/>
        <v>2.4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374</v>
      </c>
      <c r="C24" s="66" t="s">
        <v>159</v>
      </c>
      <c r="D24" s="68" t="s">
        <v>235</v>
      </c>
      <c r="E24" s="34">
        <v>5.5</v>
      </c>
      <c r="F24" s="11"/>
      <c r="G24" s="36">
        <f t="shared" si="0"/>
        <v>1.65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375</v>
      </c>
      <c r="C25" s="66" t="s">
        <v>376</v>
      </c>
      <c r="D25" s="68" t="s">
        <v>32</v>
      </c>
      <c r="E25" s="34">
        <v>8</v>
      </c>
      <c r="F25" s="11"/>
      <c r="G25" s="36">
        <f t="shared" si="0"/>
        <v>2.4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377</v>
      </c>
      <c r="C26" s="66" t="s">
        <v>155</v>
      </c>
      <c r="D26" s="68" t="s">
        <v>35</v>
      </c>
      <c r="E26" s="34">
        <v>7</v>
      </c>
      <c r="F26" s="11"/>
      <c r="G26" s="36">
        <f t="shared" si="0"/>
        <v>2.1</v>
      </c>
      <c r="H26" s="43" t="str">
        <f t="shared" si="1"/>
        <v>F</v>
      </c>
      <c r="I26" s="38"/>
    </row>
    <row r="27" spans="1:9" ht="16.5" x14ac:dyDescent="0.25">
      <c r="A27" s="32">
        <v>13</v>
      </c>
      <c r="B27" s="88" t="s">
        <v>378</v>
      </c>
      <c r="C27" s="89" t="s">
        <v>281</v>
      </c>
      <c r="D27" s="90" t="s">
        <v>36</v>
      </c>
      <c r="E27" s="34">
        <v>0</v>
      </c>
      <c r="F27" s="11"/>
      <c r="G27" s="36">
        <f t="shared" si="0"/>
        <v>0</v>
      </c>
      <c r="H27" s="43" t="str">
        <f t="shared" si="1"/>
        <v>F</v>
      </c>
      <c r="I27" s="82" t="s">
        <v>871</v>
      </c>
    </row>
    <row r="28" spans="1:9" ht="15.75" x14ac:dyDescent="0.25">
      <c r="A28" s="32">
        <v>14</v>
      </c>
      <c r="B28" s="67" t="s">
        <v>379</v>
      </c>
      <c r="C28" s="66" t="s">
        <v>67</v>
      </c>
      <c r="D28" s="68" t="s">
        <v>225</v>
      </c>
      <c r="E28" s="34">
        <v>8.3000000000000007</v>
      </c>
      <c r="F28" s="11"/>
      <c r="G28" s="36">
        <f t="shared" si="0"/>
        <v>2.4900000000000002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380</v>
      </c>
      <c r="C29" s="66" t="s">
        <v>167</v>
      </c>
      <c r="D29" s="68" t="s">
        <v>75</v>
      </c>
      <c r="E29" s="34">
        <v>6.3</v>
      </c>
      <c r="F29" s="11"/>
      <c r="G29" s="36">
        <f t="shared" si="0"/>
        <v>1.89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381</v>
      </c>
      <c r="C30" s="66" t="s">
        <v>262</v>
      </c>
      <c r="D30" s="68" t="s">
        <v>127</v>
      </c>
      <c r="E30" s="34">
        <v>6</v>
      </c>
      <c r="F30" s="11"/>
      <c r="G30" s="36">
        <f t="shared" si="0"/>
        <v>1.7999999999999998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382</v>
      </c>
      <c r="C31" s="66" t="s">
        <v>221</v>
      </c>
      <c r="D31" s="68" t="s">
        <v>112</v>
      </c>
      <c r="E31" s="34">
        <v>7.666666666666667</v>
      </c>
      <c r="F31" s="11"/>
      <c r="G31" s="36">
        <f t="shared" si="0"/>
        <v>2.2999999999999998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383</v>
      </c>
      <c r="C32" s="66" t="s">
        <v>74</v>
      </c>
      <c r="D32" s="68" t="s">
        <v>77</v>
      </c>
      <c r="E32" s="34">
        <v>6</v>
      </c>
      <c r="F32" s="11"/>
      <c r="G32" s="36">
        <f t="shared" si="0"/>
        <v>1.7999999999999998</v>
      </c>
      <c r="H32" s="43" t="str">
        <f t="shared" si="1"/>
        <v>F</v>
      </c>
      <c r="I32" s="38"/>
    </row>
    <row r="33" spans="1:11" ht="15.75" x14ac:dyDescent="0.25">
      <c r="A33" s="32">
        <v>19</v>
      </c>
      <c r="B33" s="67" t="s">
        <v>384</v>
      </c>
      <c r="C33" s="66" t="s">
        <v>385</v>
      </c>
      <c r="D33" s="68" t="s">
        <v>41</v>
      </c>
      <c r="E33" s="34">
        <v>7.5333333333333341</v>
      </c>
      <c r="F33" s="11"/>
      <c r="G33" s="36">
        <f t="shared" si="0"/>
        <v>2.2600000000000002</v>
      </c>
      <c r="H33" s="43" t="str">
        <f t="shared" si="1"/>
        <v>F</v>
      </c>
      <c r="I33" s="38"/>
    </row>
    <row r="34" spans="1:11" ht="15.75" x14ac:dyDescent="0.25">
      <c r="A34" s="32">
        <v>20</v>
      </c>
      <c r="B34" s="67" t="s">
        <v>386</v>
      </c>
      <c r="C34" s="66" t="s">
        <v>387</v>
      </c>
      <c r="D34" s="68" t="s">
        <v>42</v>
      </c>
      <c r="E34" s="34">
        <v>6</v>
      </c>
      <c r="F34" s="11"/>
      <c r="G34" s="36">
        <f t="shared" si="0"/>
        <v>1.7999999999999998</v>
      </c>
      <c r="H34" s="43" t="str">
        <f t="shared" si="1"/>
        <v>F</v>
      </c>
      <c r="I34" s="38"/>
    </row>
    <row r="35" spans="1:11" ht="15.75" x14ac:dyDescent="0.25">
      <c r="A35" s="32">
        <v>21</v>
      </c>
      <c r="B35" s="67" t="s">
        <v>388</v>
      </c>
      <c r="C35" s="66" t="s">
        <v>92</v>
      </c>
      <c r="D35" s="68" t="s">
        <v>43</v>
      </c>
      <c r="E35" s="34">
        <v>8.6999999999999993</v>
      </c>
      <c r="F35" s="11"/>
      <c r="G35" s="36">
        <f t="shared" si="0"/>
        <v>2.61</v>
      </c>
      <c r="H35" s="43" t="str">
        <f t="shared" si="1"/>
        <v>F</v>
      </c>
      <c r="I35" s="38"/>
    </row>
    <row r="36" spans="1:11" ht="15.75" x14ac:dyDescent="0.25">
      <c r="A36" s="32">
        <v>22</v>
      </c>
      <c r="B36" s="67" t="s">
        <v>389</v>
      </c>
      <c r="C36" s="66" t="s">
        <v>390</v>
      </c>
      <c r="D36" s="68" t="s">
        <v>113</v>
      </c>
      <c r="E36" s="34">
        <v>6.2</v>
      </c>
      <c r="F36" s="11"/>
      <c r="G36" s="36">
        <f t="shared" si="0"/>
        <v>1.8599999999999999</v>
      </c>
      <c r="H36" s="43" t="str">
        <f t="shared" si="1"/>
        <v>F</v>
      </c>
      <c r="I36" s="38"/>
    </row>
    <row r="37" spans="1:11" ht="15.75" x14ac:dyDescent="0.25">
      <c r="A37" s="32">
        <v>23</v>
      </c>
      <c r="B37" s="67" t="s">
        <v>391</v>
      </c>
      <c r="C37" s="66" t="s">
        <v>34</v>
      </c>
      <c r="D37" s="68" t="s">
        <v>191</v>
      </c>
      <c r="E37" s="34">
        <v>7.666666666666667</v>
      </c>
      <c r="F37" s="11"/>
      <c r="G37" s="36">
        <f t="shared" si="0"/>
        <v>2.2999999999999998</v>
      </c>
      <c r="H37" s="43" t="str">
        <f t="shared" si="1"/>
        <v>F</v>
      </c>
      <c r="I37" s="38"/>
    </row>
    <row r="38" spans="1:11" ht="15.75" x14ac:dyDescent="0.25">
      <c r="A38" s="32">
        <v>24</v>
      </c>
      <c r="B38" s="67" t="s">
        <v>392</v>
      </c>
      <c r="C38" s="66" t="s">
        <v>233</v>
      </c>
      <c r="D38" s="68" t="s">
        <v>80</v>
      </c>
      <c r="E38" s="34">
        <v>7.333333333333333</v>
      </c>
      <c r="F38" s="11"/>
      <c r="G38" s="36">
        <f t="shared" si="0"/>
        <v>2.1999999999999997</v>
      </c>
      <c r="H38" s="43" t="str">
        <f t="shared" si="1"/>
        <v>F</v>
      </c>
      <c r="I38" s="38"/>
      <c r="K38" t="s">
        <v>196</v>
      </c>
    </row>
    <row r="39" spans="1:11" ht="15.75" x14ac:dyDescent="0.25">
      <c r="A39" s="32">
        <v>25</v>
      </c>
      <c r="B39" s="67" t="s">
        <v>393</v>
      </c>
      <c r="C39" s="66" t="s">
        <v>65</v>
      </c>
      <c r="D39" s="68" t="s">
        <v>189</v>
      </c>
      <c r="E39" s="34">
        <v>7.666666666666667</v>
      </c>
      <c r="F39" s="11"/>
      <c r="G39" s="36">
        <f t="shared" si="0"/>
        <v>2.2999999999999998</v>
      </c>
      <c r="H39" s="43" t="str">
        <f t="shared" si="1"/>
        <v>F</v>
      </c>
      <c r="I39" s="38"/>
    </row>
    <row r="40" spans="1:11" ht="15.75" x14ac:dyDescent="0.25">
      <c r="A40" s="32">
        <v>26</v>
      </c>
      <c r="B40" s="67" t="s">
        <v>394</v>
      </c>
      <c r="C40" s="66" t="s">
        <v>395</v>
      </c>
      <c r="D40" s="68" t="s">
        <v>45</v>
      </c>
      <c r="E40" s="34">
        <v>8.3333333333333339</v>
      </c>
      <c r="F40" s="11"/>
      <c r="G40" s="36">
        <f t="shared" si="0"/>
        <v>2.5</v>
      </c>
      <c r="H40" s="43" t="str">
        <f t="shared" si="1"/>
        <v>F</v>
      </c>
      <c r="I40" s="38"/>
    </row>
    <row r="41" spans="1:11" ht="15.75" x14ac:dyDescent="0.25">
      <c r="A41" s="32">
        <v>27</v>
      </c>
      <c r="B41" s="67" t="s">
        <v>396</v>
      </c>
      <c r="C41" s="66" t="s">
        <v>255</v>
      </c>
      <c r="D41" s="68" t="s">
        <v>46</v>
      </c>
      <c r="E41" s="34">
        <v>8.6999999999999993</v>
      </c>
      <c r="F41" s="11"/>
      <c r="G41" s="36">
        <f t="shared" si="0"/>
        <v>2.61</v>
      </c>
      <c r="H41" s="43" t="str">
        <f t="shared" si="1"/>
        <v>F</v>
      </c>
      <c r="I41" s="38"/>
    </row>
    <row r="42" spans="1:11" ht="15.75" x14ac:dyDescent="0.25">
      <c r="A42" s="32">
        <v>28</v>
      </c>
      <c r="B42" s="67" t="s">
        <v>397</v>
      </c>
      <c r="C42" s="66" t="s">
        <v>398</v>
      </c>
      <c r="D42" s="68" t="s">
        <v>152</v>
      </c>
      <c r="E42" s="34">
        <v>8.1999999999999993</v>
      </c>
      <c r="F42" s="11"/>
      <c r="G42" s="36">
        <f t="shared" si="0"/>
        <v>2.4599999999999995</v>
      </c>
      <c r="H42" s="43" t="str">
        <f t="shared" si="1"/>
        <v>F</v>
      </c>
      <c r="I42" s="38"/>
    </row>
    <row r="43" spans="1:11" ht="15.75" x14ac:dyDescent="0.25">
      <c r="A43" s="32">
        <v>29</v>
      </c>
      <c r="B43" s="67" t="s">
        <v>399</v>
      </c>
      <c r="C43" s="66" t="s">
        <v>400</v>
      </c>
      <c r="D43" s="68" t="s">
        <v>47</v>
      </c>
      <c r="E43" s="34">
        <v>7.5</v>
      </c>
      <c r="F43" s="11"/>
      <c r="G43" s="36">
        <f t="shared" si="0"/>
        <v>2.25</v>
      </c>
      <c r="H43" s="43" t="str">
        <f t="shared" si="1"/>
        <v>F</v>
      </c>
      <c r="I43" s="38"/>
    </row>
    <row r="44" spans="1:11" ht="15.75" x14ac:dyDescent="0.25">
      <c r="A44" s="32">
        <v>30</v>
      </c>
      <c r="B44" s="67" t="s">
        <v>401</v>
      </c>
      <c r="C44" s="66" t="s">
        <v>104</v>
      </c>
      <c r="D44" s="68" t="s">
        <v>180</v>
      </c>
      <c r="E44" s="34">
        <v>6.333333333333333</v>
      </c>
      <c r="F44" s="11"/>
      <c r="G44" s="36">
        <f t="shared" si="0"/>
        <v>1.9</v>
      </c>
      <c r="H44" s="43" t="str">
        <f t="shared" si="1"/>
        <v>F</v>
      </c>
      <c r="I44" s="38"/>
    </row>
    <row r="45" spans="1:11" ht="15.75" x14ac:dyDescent="0.25">
      <c r="A45" s="32">
        <v>31</v>
      </c>
      <c r="B45" s="67" t="s">
        <v>402</v>
      </c>
      <c r="C45" s="66" t="s">
        <v>274</v>
      </c>
      <c r="D45" s="68" t="s">
        <v>131</v>
      </c>
      <c r="E45" s="34">
        <v>7.333333333333333</v>
      </c>
      <c r="F45" s="11"/>
      <c r="G45" s="36">
        <f t="shared" si="0"/>
        <v>2.1999999999999997</v>
      </c>
      <c r="H45" s="43" t="str">
        <f t="shared" si="1"/>
        <v>F</v>
      </c>
      <c r="I45" s="38"/>
    </row>
    <row r="46" spans="1:11" ht="15.75" x14ac:dyDescent="0.25">
      <c r="A46" s="32">
        <v>32</v>
      </c>
      <c r="B46" s="67" t="s">
        <v>403</v>
      </c>
      <c r="C46" s="66" t="s">
        <v>404</v>
      </c>
      <c r="D46" s="68" t="s">
        <v>82</v>
      </c>
      <c r="E46" s="34">
        <v>8.3333333333333339</v>
      </c>
      <c r="F46" s="11"/>
      <c r="G46" s="36">
        <f t="shared" si="0"/>
        <v>2.5</v>
      </c>
      <c r="H46" s="43" t="str">
        <f t="shared" si="1"/>
        <v>F</v>
      </c>
      <c r="I46" s="38"/>
    </row>
    <row r="47" spans="1:11" ht="15.75" x14ac:dyDescent="0.25">
      <c r="A47" s="32">
        <v>33</v>
      </c>
      <c r="B47" s="67" t="s">
        <v>405</v>
      </c>
      <c r="C47" s="66" t="s">
        <v>406</v>
      </c>
      <c r="D47" s="68" t="s">
        <v>141</v>
      </c>
      <c r="E47" s="34">
        <v>4.666666666666667</v>
      </c>
      <c r="F47" s="11"/>
      <c r="G47" s="36">
        <f t="shared" si="0"/>
        <v>1.4000000000000001</v>
      </c>
      <c r="H47" s="43" t="str">
        <f t="shared" si="1"/>
        <v>F</v>
      </c>
      <c r="I47" s="38"/>
    </row>
    <row r="48" spans="1:11" ht="15.75" x14ac:dyDescent="0.25">
      <c r="A48" s="32">
        <v>34</v>
      </c>
      <c r="B48" s="67" t="s">
        <v>407</v>
      </c>
      <c r="C48" s="66" t="s">
        <v>55</v>
      </c>
      <c r="D48" s="68" t="s">
        <v>141</v>
      </c>
      <c r="E48" s="34">
        <v>4.7333333333333334</v>
      </c>
      <c r="F48" s="11"/>
      <c r="G48" s="36">
        <f t="shared" si="0"/>
        <v>1.42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408</v>
      </c>
      <c r="C49" s="66" t="s">
        <v>226</v>
      </c>
      <c r="D49" s="68" t="s">
        <v>84</v>
      </c>
      <c r="E49" s="34">
        <v>8</v>
      </c>
      <c r="F49" s="11"/>
      <c r="G49" s="36">
        <f t="shared" si="0"/>
        <v>2.4</v>
      </c>
      <c r="H49" s="43" t="str">
        <f t="shared" si="1"/>
        <v>F</v>
      </c>
      <c r="I49" s="38"/>
    </row>
    <row r="50" spans="1:9" ht="16.5" x14ac:dyDescent="0.25">
      <c r="A50" s="32">
        <v>36</v>
      </c>
      <c r="B50" s="88" t="s">
        <v>409</v>
      </c>
      <c r="C50" s="89" t="s">
        <v>410</v>
      </c>
      <c r="D50" s="90" t="s">
        <v>48</v>
      </c>
      <c r="E50" s="34">
        <v>0</v>
      </c>
      <c r="F50" s="11"/>
      <c r="G50" s="36">
        <f t="shared" si="0"/>
        <v>0</v>
      </c>
      <c r="H50" s="43" t="str">
        <f t="shared" si="1"/>
        <v>F</v>
      </c>
      <c r="I50" s="82" t="s">
        <v>871</v>
      </c>
    </row>
    <row r="51" spans="1:9" ht="16.5" x14ac:dyDescent="0.25">
      <c r="A51" s="32">
        <v>37</v>
      </c>
      <c r="B51" s="67" t="s">
        <v>411</v>
      </c>
      <c r="C51" s="66" t="s">
        <v>412</v>
      </c>
      <c r="D51" s="68" t="s">
        <v>413</v>
      </c>
      <c r="E51" s="34">
        <v>8.0666666666666664</v>
      </c>
      <c r="F51" s="11"/>
      <c r="G51" s="36">
        <f t="shared" si="0"/>
        <v>2.42</v>
      </c>
      <c r="H51" s="43" t="str">
        <f t="shared" si="1"/>
        <v>F</v>
      </c>
      <c r="I51" s="82"/>
    </row>
    <row r="52" spans="1:9" ht="15.75" x14ac:dyDescent="0.25">
      <c r="A52" s="32">
        <v>38</v>
      </c>
      <c r="B52" s="67" t="s">
        <v>414</v>
      </c>
      <c r="C52" s="66" t="s">
        <v>415</v>
      </c>
      <c r="D52" s="68" t="s">
        <v>50</v>
      </c>
      <c r="E52" s="34">
        <v>7</v>
      </c>
      <c r="F52" s="11"/>
      <c r="G52" s="36">
        <f t="shared" si="0"/>
        <v>2.1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416</v>
      </c>
      <c r="C53" s="66" t="s">
        <v>365</v>
      </c>
      <c r="D53" s="68" t="s">
        <v>85</v>
      </c>
      <c r="E53" s="34">
        <v>8</v>
      </c>
      <c r="F53" s="11"/>
      <c r="G53" s="36">
        <f t="shared" si="0"/>
        <v>2.4</v>
      </c>
      <c r="H53" s="43" t="str">
        <f t="shared" si="1"/>
        <v>F</v>
      </c>
      <c r="I53" s="38"/>
    </row>
    <row r="54" spans="1:9" ht="15.75" x14ac:dyDescent="0.25">
      <c r="A54" s="32">
        <v>40</v>
      </c>
      <c r="B54" s="67" t="s">
        <v>417</v>
      </c>
      <c r="C54" s="66" t="s">
        <v>129</v>
      </c>
      <c r="D54" s="68" t="s">
        <v>115</v>
      </c>
      <c r="E54" s="34">
        <v>8.6666666666666661</v>
      </c>
      <c r="F54" s="11"/>
      <c r="G54" s="36">
        <f t="shared" si="0"/>
        <v>2.5999999999999996</v>
      </c>
      <c r="H54" s="43" t="str">
        <f t="shared" si="1"/>
        <v>F</v>
      </c>
      <c r="I54" s="38"/>
    </row>
    <row r="55" spans="1:9" ht="15.75" x14ac:dyDescent="0.25">
      <c r="A55" s="32">
        <v>41</v>
      </c>
      <c r="B55" s="67" t="s">
        <v>418</v>
      </c>
      <c r="C55" s="66" t="s">
        <v>419</v>
      </c>
      <c r="D55" s="68" t="s">
        <v>116</v>
      </c>
      <c r="E55" s="34">
        <v>8</v>
      </c>
      <c r="F55" s="11"/>
      <c r="G55" s="36">
        <f t="shared" si="0"/>
        <v>2.4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67" t="s">
        <v>420</v>
      </c>
      <c r="C56" s="66" t="s">
        <v>421</v>
      </c>
      <c r="D56" s="68" t="s">
        <v>422</v>
      </c>
      <c r="E56" s="34">
        <v>7</v>
      </c>
      <c r="F56" s="11"/>
      <c r="G56" s="36">
        <f t="shared" si="0"/>
        <v>2.1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67" t="s">
        <v>423</v>
      </c>
      <c r="C57" s="66" t="s">
        <v>238</v>
      </c>
      <c r="D57" s="68" t="s">
        <v>58</v>
      </c>
      <c r="E57" s="34">
        <v>7.1</v>
      </c>
      <c r="F57" s="11"/>
      <c r="G57" s="36">
        <f t="shared" si="0"/>
        <v>2.13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424</v>
      </c>
      <c r="C58" s="66" t="s">
        <v>425</v>
      </c>
      <c r="D58" s="68" t="s">
        <v>119</v>
      </c>
      <c r="E58" s="34">
        <v>7.7</v>
      </c>
      <c r="F58" s="11"/>
      <c r="G58" s="36">
        <f t="shared" si="0"/>
        <v>2.31</v>
      </c>
      <c r="H58" s="43" t="str">
        <f t="shared" si="1"/>
        <v>F</v>
      </c>
      <c r="I58" s="38"/>
    </row>
    <row r="59" spans="1:9" ht="15.75" x14ac:dyDescent="0.25">
      <c r="A59" s="32">
        <v>45</v>
      </c>
      <c r="B59" s="67" t="s">
        <v>426</v>
      </c>
      <c r="C59" s="66" t="s">
        <v>427</v>
      </c>
      <c r="D59" s="68" t="s">
        <v>240</v>
      </c>
      <c r="E59" s="34">
        <v>7.333333333333333</v>
      </c>
      <c r="F59" s="11"/>
      <c r="G59" s="36">
        <f t="shared" si="0"/>
        <v>2.1999999999999997</v>
      </c>
      <c r="H59" s="43" t="str">
        <f t="shared" si="1"/>
        <v>F</v>
      </c>
      <c r="I59" s="38"/>
    </row>
    <row r="60" spans="1:9" ht="15.75" x14ac:dyDescent="0.25">
      <c r="A60" s="32">
        <v>46</v>
      </c>
      <c r="B60" s="67" t="s">
        <v>428</v>
      </c>
      <c r="C60" s="66" t="s">
        <v>30</v>
      </c>
      <c r="D60" s="68" t="s">
        <v>154</v>
      </c>
      <c r="E60" s="34">
        <v>9.5333333333333332</v>
      </c>
      <c r="F60" s="11"/>
      <c r="G60" s="36">
        <f t="shared" si="0"/>
        <v>2.86</v>
      </c>
      <c r="H60" s="43" t="str">
        <f t="shared" si="1"/>
        <v>F</v>
      </c>
      <c r="I60" s="38"/>
    </row>
    <row r="61" spans="1:9" ht="15.75" x14ac:dyDescent="0.25">
      <c r="A61" s="32">
        <v>47</v>
      </c>
      <c r="B61" s="67" t="s">
        <v>429</v>
      </c>
      <c r="C61" s="66" t="s">
        <v>174</v>
      </c>
      <c r="D61" s="68" t="s">
        <v>59</v>
      </c>
      <c r="E61" s="34">
        <v>7.333333333333333</v>
      </c>
      <c r="F61" s="11"/>
      <c r="G61" s="36">
        <f t="shared" si="0"/>
        <v>2.1999999999999997</v>
      </c>
      <c r="H61" s="43" t="str">
        <f t="shared" si="1"/>
        <v>F</v>
      </c>
      <c r="I61" s="38"/>
    </row>
    <row r="62" spans="1:9" ht="15.75" x14ac:dyDescent="0.25">
      <c r="A62" s="32">
        <v>48</v>
      </c>
      <c r="B62" s="67" t="s">
        <v>430</v>
      </c>
      <c r="C62" s="66" t="s">
        <v>431</v>
      </c>
      <c r="D62" s="68" t="s">
        <v>177</v>
      </c>
      <c r="E62" s="34">
        <v>7.333333333333333</v>
      </c>
      <c r="F62" s="11"/>
      <c r="G62" s="36">
        <f t="shared" si="0"/>
        <v>2.1999999999999997</v>
      </c>
      <c r="H62" s="43" t="str">
        <f t="shared" si="1"/>
        <v>F</v>
      </c>
      <c r="I62" s="38"/>
    </row>
    <row r="63" spans="1:9" ht="15.75" x14ac:dyDescent="0.25">
      <c r="A63" s="32">
        <v>49</v>
      </c>
      <c r="B63" s="67" t="s">
        <v>432</v>
      </c>
      <c r="C63" s="66" t="s">
        <v>219</v>
      </c>
      <c r="D63" s="68" t="s">
        <v>122</v>
      </c>
      <c r="E63" s="34">
        <v>8</v>
      </c>
      <c r="F63" s="11"/>
      <c r="G63" s="36">
        <f t="shared" si="0"/>
        <v>2.4</v>
      </c>
      <c r="H63" s="43" t="str">
        <f t="shared" si="1"/>
        <v>F</v>
      </c>
      <c r="I63" s="38"/>
    </row>
    <row r="64" spans="1:9" ht="15.75" x14ac:dyDescent="0.25">
      <c r="A64" s="32">
        <v>50</v>
      </c>
      <c r="B64" s="67" t="s">
        <v>433</v>
      </c>
      <c r="C64" s="66" t="s">
        <v>434</v>
      </c>
      <c r="D64" s="68" t="s">
        <v>212</v>
      </c>
      <c r="E64" s="34">
        <v>10</v>
      </c>
      <c r="F64" s="11"/>
      <c r="G64" s="36">
        <f t="shared" si="0"/>
        <v>3</v>
      </c>
      <c r="H64" s="43" t="str">
        <f t="shared" si="1"/>
        <v>F</v>
      </c>
      <c r="I64" s="38"/>
    </row>
    <row r="65" spans="1:9" ht="15.75" x14ac:dyDescent="0.25">
      <c r="A65" s="32">
        <v>51</v>
      </c>
      <c r="B65" s="67" t="s">
        <v>435</v>
      </c>
      <c r="C65" s="66" t="s">
        <v>436</v>
      </c>
      <c r="D65" s="68" t="s">
        <v>145</v>
      </c>
      <c r="E65" s="34">
        <v>7.4666666666666659</v>
      </c>
      <c r="F65" s="11"/>
      <c r="G65" s="36">
        <f t="shared" si="0"/>
        <v>2.2399999999999998</v>
      </c>
      <c r="H65" s="43" t="str">
        <f t="shared" si="1"/>
        <v>F</v>
      </c>
      <c r="I65" s="38"/>
    </row>
    <row r="66" spans="1:9" ht="15.75" x14ac:dyDescent="0.25">
      <c r="A66" s="32">
        <v>52</v>
      </c>
      <c r="B66" s="67" t="s">
        <v>437</v>
      </c>
      <c r="C66" s="66" t="s">
        <v>356</v>
      </c>
      <c r="D66" s="68" t="s">
        <v>182</v>
      </c>
      <c r="E66" s="34">
        <v>7.666666666666667</v>
      </c>
      <c r="F66" s="11"/>
      <c r="G66" s="36">
        <f t="shared" si="0"/>
        <v>2.2999999999999998</v>
      </c>
      <c r="H66" s="43" t="str">
        <f t="shared" si="1"/>
        <v>F</v>
      </c>
      <c r="I66" s="38"/>
    </row>
    <row r="67" spans="1:9" ht="16.5" x14ac:dyDescent="0.25">
      <c r="A67" s="32">
        <v>53</v>
      </c>
      <c r="B67" s="91" t="s">
        <v>438</v>
      </c>
      <c r="C67" s="92" t="s">
        <v>172</v>
      </c>
      <c r="D67" s="93" t="s">
        <v>70</v>
      </c>
      <c r="E67" s="34">
        <v>0</v>
      </c>
      <c r="F67" s="11"/>
      <c r="G67" s="36">
        <f t="shared" si="0"/>
        <v>0</v>
      </c>
      <c r="H67" s="43" t="str">
        <f t="shared" si="1"/>
        <v>F</v>
      </c>
      <c r="I67" s="82" t="s">
        <v>871</v>
      </c>
    </row>
    <row r="68" spans="1:9" ht="16.5" x14ac:dyDescent="0.25">
      <c r="A68" s="32">
        <v>54</v>
      </c>
      <c r="B68" s="72"/>
      <c r="C68" s="73"/>
      <c r="D68" s="74"/>
      <c r="E68" s="34"/>
      <c r="F68" s="11"/>
      <c r="G68" s="36">
        <f t="shared" si="0"/>
        <v>0</v>
      </c>
      <c r="H68" s="43" t="str">
        <f t="shared" si="1"/>
        <v>F</v>
      </c>
      <c r="I68" s="38"/>
    </row>
    <row r="69" spans="1:9" ht="16.5" x14ac:dyDescent="0.25">
      <c r="A69" s="39">
        <v>55</v>
      </c>
      <c r="B69" s="48"/>
      <c r="C69" s="78"/>
      <c r="D69" s="49"/>
      <c r="E69" s="40"/>
      <c r="F69" s="28"/>
      <c r="G69" s="41">
        <f t="shared" si="0"/>
        <v>0</v>
      </c>
      <c r="H69" s="46" t="str">
        <f t="shared" si="1"/>
        <v>F</v>
      </c>
      <c r="I69" s="42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12" t="str">
        <f>"Cộng danh sách gồm "</f>
        <v xml:space="preserve">Cộng danh sách gồm </v>
      </c>
      <c r="B71" s="12"/>
      <c r="C71" s="12"/>
      <c r="D71" s="13">
        <f>COUNTA(H15:H69)</f>
        <v>55</v>
      </c>
      <c r="E71" s="14">
        <v>1</v>
      </c>
      <c r="F71" s="15"/>
      <c r="G71" s="1"/>
      <c r="H71" s="1"/>
      <c r="I71" s="1"/>
    </row>
    <row r="72" spans="1:9" ht="15.75" x14ac:dyDescent="0.25">
      <c r="A72" s="121" t="s">
        <v>20</v>
      </c>
      <c r="B72" s="121"/>
      <c r="C72" s="121"/>
      <c r="D72" s="16">
        <f>COUNTIF(G15:G69,"&gt;=5")</f>
        <v>0</v>
      </c>
      <c r="E72" s="17">
        <f>D72/D71</f>
        <v>0</v>
      </c>
      <c r="F72" s="18"/>
      <c r="G72" s="1"/>
      <c r="H72" s="1"/>
      <c r="I72" s="1"/>
    </row>
    <row r="73" spans="1:9" ht="15.75" x14ac:dyDescent="0.25">
      <c r="A73" s="121" t="s">
        <v>21</v>
      </c>
      <c r="B73" s="121"/>
      <c r="C73" s="121"/>
      <c r="D73" s="16"/>
      <c r="E73" s="17">
        <f>D73/D71</f>
        <v>0</v>
      </c>
      <c r="F73" s="18"/>
      <c r="G73" s="1"/>
      <c r="H73" s="1"/>
      <c r="I73" s="1"/>
    </row>
    <row r="74" spans="1:9" ht="15.75" x14ac:dyDescent="0.25">
      <c r="A74" s="19"/>
      <c r="B74" s="19"/>
      <c r="C74" s="4"/>
      <c r="D74" s="19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122" t="str">
        <f ca="1">"TP. Hồ Chí Minh, ngày "&amp;  DAY(NOW())&amp;" tháng " &amp;MONTH(NOW())&amp;" năm "&amp;YEAR(NOW())</f>
        <v>TP. Hồ Chí Minh, ngày 29 tháng 11 năm 2016</v>
      </c>
      <c r="F75" s="122"/>
      <c r="G75" s="122"/>
      <c r="H75" s="122"/>
      <c r="I75" s="122"/>
    </row>
    <row r="76" spans="1:9" ht="15.75" x14ac:dyDescent="0.25">
      <c r="A76" s="106" t="s">
        <v>198</v>
      </c>
      <c r="B76" s="106"/>
      <c r="C76" s="106"/>
      <c r="D76" s="1"/>
      <c r="E76" s="106" t="s">
        <v>22</v>
      </c>
      <c r="F76" s="106"/>
      <c r="G76" s="106"/>
      <c r="H76" s="106"/>
      <c r="I76" s="106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  <row r="81" spans="1:8" ht="15.75" x14ac:dyDescent="0.25">
      <c r="A81" s="21"/>
      <c r="B81" s="22"/>
      <c r="C81" s="22"/>
    </row>
    <row r="82" spans="1:8" ht="15.75" x14ac:dyDescent="0.25">
      <c r="F82" s="105"/>
      <c r="G82" s="105"/>
      <c r="H82" s="105"/>
    </row>
  </sheetData>
  <protectedRanges>
    <protectedRange sqref="A77:D77" name="Range5"/>
    <protectedRange sqref="I15:I26 I28:I49 I52:I66 I68:I69" name="Range4"/>
    <protectedRange sqref="E15:F69" name="Range3"/>
    <protectedRange sqref="C8:C10 G8:G9" name="Range2"/>
    <protectedRange sqref="A4" name="Range1"/>
    <protectedRange sqref="E13:F13" name="Range6"/>
    <protectedRange sqref="E77:I77" name="Range5_1_1"/>
    <protectedRange sqref="B15:D69" name="Range3_3"/>
    <protectedRange sqref="I27 I50 I67" name="Range4_1"/>
    <protectedRange sqref="I51" name="Range4_1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2:H82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</mergeCells>
  <conditionalFormatting sqref="H15:H69">
    <cfRule type="cellIs" dxfId="13" priority="2" stopIfTrue="1" operator="equal">
      <formula>"F"</formula>
    </cfRule>
  </conditionalFormatting>
  <conditionalFormatting sqref="G15:G69">
    <cfRule type="expression" dxfId="12" priority="1" stopIfTrue="1">
      <formula>MAX(#REF!)&lt;4</formula>
    </cfRule>
  </conditionalFormatting>
  <pageMargins left="0.36458333333333298" right="5.2083333333333301E-2" top="0.75" bottom="0.25" header="0.3" footer="0.3"/>
  <pageSetup paperSize="9" scale="96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4"/>
  <sheetViews>
    <sheetView view="pageLayout" topLeftCell="A51" zoomScaleNormal="100" workbookViewId="0">
      <selection activeCell="E69" sqref="E69"/>
    </sheetView>
  </sheetViews>
  <sheetFormatPr defaultRowHeight="15" x14ac:dyDescent="0.25"/>
  <cols>
    <col min="2" max="2" width="15.42578125" customWidth="1"/>
    <col min="3" max="3" width="18.855468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439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208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4">
        <v>1</v>
      </c>
      <c r="B14" s="60">
        <v>2</v>
      </c>
      <c r="C14" s="126">
        <v>3</v>
      </c>
      <c r="D14" s="127"/>
      <c r="E14" s="24">
        <v>4</v>
      </c>
      <c r="F14" s="24">
        <v>5</v>
      </c>
      <c r="G14" s="24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440</v>
      </c>
      <c r="C15" s="70" t="s">
        <v>96</v>
      </c>
      <c r="D15" s="71" t="s">
        <v>25</v>
      </c>
      <c r="E15" s="33">
        <v>7.666666666666667</v>
      </c>
      <c r="F15" s="9"/>
      <c r="G15" s="35">
        <f>E15*$E$13+F15*$F$13</f>
        <v>2.2999999999999998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441</v>
      </c>
      <c r="C16" s="66" t="s">
        <v>92</v>
      </c>
      <c r="D16" s="68" t="s">
        <v>26</v>
      </c>
      <c r="E16" s="34">
        <v>8.4666666666666668</v>
      </c>
      <c r="F16" s="11"/>
      <c r="G16" s="36">
        <f t="shared" ref="G16:G71" si="0">E16*$E$13+F16*$F$13</f>
        <v>2.54</v>
      </c>
      <c r="H16" s="43" t="str">
        <f t="shared" ref="H16:H71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442</v>
      </c>
      <c r="C17" s="66" t="s">
        <v>443</v>
      </c>
      <c r="D17" s="68" t="s">
        <v>444</v>
      </c>
      <c r="E17" s="34">
        <v>6</v>
      </c>
      <c r="F17" s="11"/>
      <c r="G17" s="36">
        <f t="shared" si="0"/>
        <v>1.7999999999999998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67" t="s">
        <v>445</v>
      </c>
      <c r="C18" s="66" t="s">
        <v>446</v>
      </c>
      <c r="D18" s="68" t="s">
        <v>125</v>
      </c>
      <c r="E18" s="34">
        <v>7.333333333333333</v>
      </c>
      <c r="F18" s="11"/>
      <c r="G18" s="36">
        <f t="shared" si="0"/>
        <v>2.1999999999999997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447</v>
      </c>
      <c r="C19" s="66" t="s">
        <v>448</v>
      </c>
      <c r="D19" s="68" t="s">
        <v>126</v>
      </c>
      <c r="E19" s="34">
        <v>6.7</v>
      </c>
      <c r="F19" s="11"/>
      <c r="G19" s="36">
        <f t="shared" si="0"/>
        <v>2.0099999999999998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449</v>
      </c>
      <c r="C20" s="66" t="s">
        <v>450</v>
      </c>
      <c r="D20" s="68" t="s">
        <v>73</v>
      </c>
      <c r="E20" s="34">
        <v>7</v>
      </c>
      <c r="F20" s="11"/>
      <c r="G20" s="36">
        <f t="shared" si="0"/>
        <v>2.1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451</v>
      </c>
      <c r="C21" s="66" t="s">
        <v>452</v>
      </c>
      <c r="D21" s="68" t="s">
        <v>453</v>
      </c>
      <c r="E21" s="34">
        <v>7.7</v>
      </c>
      <c r="F21" s="11"/>
      <c r="G21" s="36">
        <f t="shared" si="0"/>
        <v>2.31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454</v>
      </c>
      <c r="C22" s="66" t="s">
        <v>76</v>
      </c>
      <c r="D22" s="68" t="s">
        <v>265</v>
      </c>
      <c r="E22" s="34">
        <v>8</v>
      </c>
      <c r="F22" s="11"/>
      <c r="G22" s="36">
        <f t="shared" si="0"/>
        <v>2.4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455</v>
      </c>
      <c r="C23" s="66" t="s">
        <v>173</v>
      </c>
      <c r="D23" s="68" t="s">
        <v>43</v>
      </c>
      <c r="E23" s="34">
        <v>7.7</v>
      </c>
      <c r="F23" s="11"/>
      <c r="G23" s="36">
        <f t="shared" si="0"/>
        <v>2.31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456</v>
      </c>
      <c r="C24" s="66" t="s">
        <v>201</v>
      </c>
      <c r="D24" s="68" t="s">
        <v>457</v>
      </c>
      <c r="E24" s="34">
        <v>5.7</v>
      </c>
      <c r="F24" s="11"/>
      <c r="G24" s="36">
        <f t="shared" si="0"/>
        <v>1.71</v>
      </c>
      <c r="H24" s="43" t="str">
        <f t="shared" si="1"/>
        <v>F</v>
      </c>
      <c r="I24" s="38"/>
    </row>
    <row r="25" spans="1:9" ht="16.5" x14ac:dyDescent="0.25">
      <c r="A25" s="32">
        <v>11</v>
      </c>
      <c r="B25" s="88" t="s">
        <v>458</v>
      </c>
      <c r="C25" s="89" t="s">
        <v>65</v>
      </c>
      <c r="D25" s="90" t="s">
        <v>80</v>
      </c>
      <c r="E25" s="34">
        <v>0</v>
      </c>
      <c r="F25" s="11"/>
      <c r="G25" s="36">
        <f t="shared" si="0"/>
        <v>0</v>
      </c>
      <c r="H25" s="43" t="str">
        <f t="shared" si="1"/>
        <v>F</v>
      </c>
      <c r="I25" s="82" t="s">
        <v>871</v>
      </c>
    </row>
    <row r="26" spans="1:9" ht="15.75" x14ac:dyDescent="0.25">
      <c r="A26" s="32">
        <v>12</v>
      </c>
      <c r="B26" s="67" t="s">
        <v>459</v>
      </c>
      <c r="C26" s="66" t="s">
        <v>460</v>
      </c>
      <c r="D26" s="68" t="s">
        <v>80</v>
      </c>
      <c r="E26" s="34">
        <v>7.4666666666666659</v>
      </c>
      <c r="F26" s="11"/>
      <c r="G26" s="36">
        <f t="shared" si="0"/>
        <v>2.2399999999999998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67" t="s">
        <v>461</v>
      </c>
      <c r="C27" s="66" t="s">
        <v>462</v>
      </c>
      <c r="D27" s="68" t="s">
        <v>463</v>
      </c>
      <c r="E27" s="34">
        <v>5</v>
      </c>
      <c r="F27" s="11"/>
      <c r="G27" s="36">
        <f t="shared" si="0"/>
        <v>1.5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67" t="s">
        <v>464</v>
      </c>
      <c r="C28" s="66" t="s">
        <v>249</v>
      </c>
      <c r="D28" s="68" t="s">
        <v>45</v>
      </c>
      <c r="E28" s="34">
        <v>6.666666666666667</v>
      </c>
      <c r="F28" s="11"/>
      <c r="G28" s="36">
        <f t="shared" si="0"/>
        <v>2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465</v>
      </c>
      <c r="C29" s="66" t="s">
        <v>466</v>
      </c>
      <c r="D29" s="68" t="s">
        <v>45</v>
      </c>
      <c r="E29" s="34">
        <v>7.333333333333333</v>
      </c>
      <c r="F29" s="11"/>
      <c r="G29" s="36">
        <f t="shared" si="0"/>
        <v>2.1999999999999997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467</v>
      </c>
      <c r="C30" s="66" t="s">
        <v>468</v>
      </c>
      <c r="D30" s="68" t="s">
        <v>46</v>
      </c>
      <c r="E30" s="34">
        <v>7.333333333333333</v>
      </c>
      <c r="F30" s="11"/>
      <c r="G30" s="36">
        <f t="shared" si="0"/>
        <v>2.1999999999999997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469</v>
      </c>
      <c r="C31" s="66" t="s">
        <v>215</v>
      </c>
      <c r="D31" s="68" t="s">
        <v>152</v>
      </c>
      <c r="E31" s="34">
        <v>7.333333333333333</v>
      </c>
      <c r="F31" s="11"/>
      <c r="G31" s="36">
        <f t="shared" si="0"/>
        <v>2.1999999999999997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470</v>
      </c>
      <c r="C32" s="66" t="s">
        <v>190</v>
      </c>
      <c r="D32" s="68" t="s">
        <v>204</v>
      </c>
      <c r="E32" s="34">
        <v>6.666666666666667</v>
      </c>
      <c r="F32" s="11"/>
      <c r="G32" s="36">
        <f t="shared" si="0"/>
        <v>2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67" t="s">
        <v>471</v>
      </c>
      <c r="C33" s="66" t="s">
        <v>203</v>
      </c>
      <c r="D33" s="68" t="s">
        <v>204</v>
      </c>
      <c r="E33" s="34">
        <v>9.7999999999999989</v>
      </c>
      <c r="F33" s="11"/>
      <c r="G33" s="36">
        <f t="shared" si="0"/>
        <v>2.9399999999999995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67" t="s">
        <v>472</v>
      </c>
      <c r="C34" s="66" t="s">
        <v>473</v>
      </c>
      <c r="D34" s="68" t="s">
        <v>141</v>
      </c>
      <c r="E34" s="34">
        <v>7.666666666666667</v>
      </c>
      <c r="F34" s="11"/>
      <c r="G34" s="36">
        <f t="shared" si="0"/>
        <v>2.2999999999999998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67" t="s">
        <v>474</v>
      </c>
      <c r="C35" s="66" t="s">
        <v>475</v>
      </c>
      <c r="D35" s="68" t="s">
        <v>84</v>
      </c>
      <c r="E35" s="34">
        <v>7.666666666666667</v>
      </c>
      <c r="F35" s="11"/>
      <c r="G35" s="36">
        <f t="shared" si="0"/>
        <v>2.2999999999999998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67" t="s">
        <v>476</v>
      </c>
      <c r="C36" s="66" t="s">
        <v>477</v>
      </c>
      <c r="D36" s="68" t="s">
        <v>48</v>
      </c>
      <c r="E36" s="34">
        <v>9</v>
      </c>
      <c r="F36" s="11"/>
      <c r="G36" s="36">
        <f t="shared" si="0"/>
        <v>2.6999999999999997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67" t="s">
        <v>478</v>
      </c>
      <c r="C37" s="66" t="s">
        <v>479</v>
      </c>
      <c r="D37" s="68" t="s">
        <v>85</v>
      </c>
      <c r="E37" s="34">
        <v>6.7666666666666666</v>
      </c>
      <c r="F37" s="11"/>
      <c r="G37" s="36">
        <f t="shared" si="0"/>
        <v>2.0299999999999998</v>
      </c>
      <c r="H37" s="43" t="str">
        <f t="shared" si="1"/>
        <v>F</v>
      </c>
      <c r="I37" s="38"/>
    </row>
    <row r="38" spans="1:9" ht="15.75" x14ac:dyDescent="0.25">
      <c r="A38" s="32">
        <v>24</v>
      </c>
      <c r="B38" s="67" t="s">
        <v>480</v>
      </c>
      <c r="C38" s="66" t="s">
        <v>227</v>
      </c>
      <c r="D38" s="68" t="s">
        <v>53</v>
      </c>
      <c r="E38" s="34">
        <v>8.1333333333333329</v>
      </c>
      <c r="F38" s="11"/>
      <c r="G38" s="36">
        <f t="shared" si="0"/>
        <v>2.44</v>
      </c>
      <c r="H38" s="43" t="str">
        <f t="shared" si="1"/>
        <v>F</v>
      </c>
      <c r="I38" s="38"/>
    </row>
    <row r="39" spans="1:9" ht="15.75" x14ac:dyDescent="0.25">
      <c r="A39" s="32">
        <v>25</v>
      </c>
      <c r="B39" s="67" t="s">
        <v>481</v>
      </c>
      <c r="C39" s="66" t="s">
        <v>223</v>
      </c>
      <c r="D39" s="68" t="s">
        <v>87</v>
      </c>
      <c r="E39" s="34">
        <v>7.8666666666666671</v>
      </c>
      <c r="F39" s="11"/>
      <c r="G39" s="36">
        <f t="shared" si="0"/>
        <v>2.36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482</v>
      </c>
      <c r="C40" s="66" t="s">
        <v>483</v>
      </c>
      <c r="D40" s="68" t="s">
        <v>252</v>
      </c>
      <c r="E40" s="34">
        <v>8</v>
      </c>
      <c r="F40" s="11"/>
      <c r="G40" s="36">
        <f t="shared" si="0"/>
        <v>2.4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484</v>
      </c>
      <c r="C41" s="66" t="s">
        <v>485</v>
      </c>
      <c r="D41" s="68" t="s">
        <v>117</v>
      </c>
      <c r="E41" s="34">
        <v>5.333333333333333</v>
      </c>
      <c r="F41" s="11"/>
      <c r="G41" s="36">
        <f t="shared" si="0"/>
        <v>1.5999999999999999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486</v>
      </c>
      <c r="C42" s="66" t="s">
        <v>207</v>
      </c>
      <c r="D42" s="68" t="s">
        <v>56</v>
      </c>
      <c r="E42" s="34">
        <v>6</v>
      </c>
      <c r="F42" s="11"/>
      <c r="G42" s="36">
        <f t="shared" si="0"/>
        <v>1.7999999999999998</v>
      </c>
      <c r="H42" s="43" t="str">
        <f t="shared" si="1"/>
        <v>F</v>
      </c>
      <c r="I42" s="38"/>
    </row>
    <row r="43" spans="1:9" ht="15.75" x14ac:dyDescent="0.25">
      <c r="A43" s="32">
        <v>29</v>
      </c>
      <c r="B43" s="67" t="s">
        <v>487</v>
      </c>
      <c r="C43" s="66" t="s">
        <v>488</v>
      </c>
      <c r="D43" s="68" t="s">
        <v>118</v>
      </c>
      <c r="E43" s="34">
        <v>6.666666666666667</v>
      </c>
      <c r="F43" s="11"/>
      <c r="G43" s="36">
        <f t="shared" si="0"/>
        <v>2</v>
      </c>
      <c r="H43" s="43" t="str">
        <f t="shared" si="1"/>
        <v>F</v>
      </c>
      <c r="I43" s="38"/>
    </row>
    <row r="44" spans="1:9" ht="15.75" x14ac:dyDescent="0.25">
      <c r="A44" s="32">
        <v>30</v>
      </c>
      <c r="B44" s="67" t="s">
        <v>267</v>
      </c>
      <c r="C44" s="66" t="s">
        <v>268</v>
      </c>
      <c r="D44" s="68" t="s">
        <v>118</v>
      </c>
      <c r="E44" s="34">
        <v>7.2</v>
      </c>
      <c r="F44" s="11"/>
      <c r="G44" s="36">
        <f t="shared" si="0"/>
        <v>2.16</v>
      </c>
      <c r="H44" s="43" t="str">
        <f t="shared" si="1"/>
        <v>F</v>
      </c>
      <c r="I44" s="38"/>
    </row>
    <row r="45" spans="1:9" ht="15.75" x14ac:dyDescent="0.25">
      <c r="A45" s="32">
        <v>31</v>
      </c>
      <c r="B45" s="67" t="s">
        <v>489</v>
      </c>
      <c r="C45" s="66" t="s">
        <v>490</v>
      </c>
      <c r="D45" s="68" t="s">
        <v>88</v>
      </c>
      <c r="E45" s="34">
        <v>6.666666666666667</v>
      </c>
      <c r="F45" s="11"/>
      <c r="G45" s="36">
        <f t="shared" si="0"/>
        <v>2</v>
      </c>
      <c r="H45" s="43" t="str">
        <f t="shared" si="1"/>
        <v>F</v>
      </c>
      <c r="I45" s="38"/>
    </row>
    <row r="46" spans="1:9" ht="15.75" x14ac:dyDescent="0.25">
      <c r="A46" s="32">
        <v>32</v>
      </c>
      <c r="B46" s="67" t="s">
        <v>491</v>
      </c>
      <c r="C46" s="66" t="s">
        <v>492</v>
      </c>
      <c r="D46" s="68" t="s">
        <v>119</v>
      </c>
      <c r="E46" s="34">
        <v>6.666666666666667</v>
      </c>
      <c r="F46" s="11"/>
      <c r="G46" s="36">
        <f t="shared" si="0"/>
        <v>2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493</v>
      </c>
      <c r="C47" s="66" t="s">
        <v>187</v>
      </c>
      <c r="D47" s="68" t="s">
        <v>240</v>
      </c>
      <c r="E47" s="34">
        <v>6.833333333333333</v>
      </c>
      <c r="F47" s="11"/>
      <c r="G47" s="36">
        <f t="shared" si="0"/>
        <v>2.0499999999999998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494</v>
      </c>
      <c r="C48" s="66" t="s">
        <v>111</v>
      </c>
      <c r="D48" s="68" t="s">
        <v>158</v>
      </c>
      <c r="E48" s="34">
        <v>8.3333333333333339</v>
      </c>
      <c r="F48" s="11"/>
      <c r="G48" s="36">
        <f t="shared" si="0"/>
        <v>2.5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495</v>
      </c>
      <c r="C49" s="66" t="s">
        <v>496</v>
      </c>
      <c r="D49" s="68" t="s">
        <v>59</v>
      </c>
      <c r="E49" s="34">
        <v>7.666666666666667</v>
      </c>
      <c r="F49" s="11"/>
      <c r="G49" s="36">
        <f t="shared" si="0"/>
        <v>2.2999999999999998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67" t="s">
        <v>497</v>
      </c>
      <c r="C50" s="66" t="s">
        <v>31</v>
      </c>
      <c r="D50" s="68" t="s">
        <v>59</v>
      </c>
      <c r="E50" s="34">
        <v>6.666666666666667</v>
      </c>
      <c r="F50" s="11"/>
      <c r="G50" s="36">
        <f t="shared" si="0"/>
        <v>2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67" t="s">
        <v>498</v>
      </c>
      <c r="C51" s="66" t="s">
        <v>499</v>
      </c>
      <c r="D51" s="68" t="s">
        <v>500</v>
      </c>
      <c r="E51" s="34">
        <v>6.333333333333333</v>
      </c>
      <c r="F51" s="11"/>
      <c r="G51" s="36">
        <f t="shared" si="0"/>
        <v>1.9</v>
      </c>
      <c r="H51" s="43" t="str">
        <f t="shared" si="1"/>
        <v>F</v>
      </c>
      <c r="I51" s="38"/>
    </row>
    <row r="52" spans="1:9" ht="15.75" x14ac:dyDescent="0.25">
      <c r="A52" s="32">
        <v>38</v>
      </c>
      <c r="B52" s="67" t="s">
        <v>501</v>
      </c>
      <c r="C52" s="66" t="s">
        <v>502</v>
      </c>
      <c r="D52" s="68" t="s">
        <v>90</v>
      </c>
      <c r="E52" s="34">
        <v>8.2000000000000011</v>
      </c>
      <c r="F52" s="11"/>
      <c r="G52" s="36">
        <f t="shared" si="0"/>
        <v>2.4600000000000004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503</v>
      </c>
      <c r="C53" s="66" t="s">
        <v>207</v>
      </c>
      <c r="D53" s="68" t="s">
        <v>91</v>
      </c>
      <c r="E53" s="34">
        <v>8</v>
      </c>
      <c r="F53" s="11"/>
      <c r="G53" s="36">
        <f t="shared" si="0"/>
        <v>2.4</v>
      </c>
      <c r="H53" s="43" t="str">
        <f t="shared" si="1"/>
        <v>F</v>
      </c>
      <c r="I53" s="38"/>
    </row>
    <row r="54" spans="1:9" ht="16.5" x14ac:dyDescent="0.25">
      <c r="A54" s="32">
        <v>40</v>
      </c>
      <c r="B54" s="88" t="s">
        <v>504</v>
      </c>
      <c r="C54" s="89" t="s">
        <v>206</v>
      </c>
      <c r="D54" s="90" t="s">
        <v>93</v>
      </c>
      <c r="E54" s="34">
        <v>0</v>
      </c>
      <c r="F54" s="11"/>
      <c r="G54" s="36">
        <f t="shared" si="0"/>
        <v>0</v>
      </c>
      <c r="H54" s="43" t="str">
        <f t="shared" si="1"/>
        <v>F</v>
      </c>
      <c r="I54" s="82" t="s">
        <v>871</v>
      </c>
    </row>
    <row r="55" spans="1:9" ht="15.75" x14ac:dyDescent="0.25">
      <c r="A55" s="32">
        <v>41</v>
      </c>
      <c r="B55" s="67" t="s">
        <v>505</v>
      </c>
      <c r="C55" s="66" t="s">
        <v>243</v>
      </c>
      <c r="D55" s="68" t="s">
        <v>62</v>
      </c>
      <c r="E55" s="34">
        <v>8.2000000000000011</v>
      </c>
      <c r="F55" s="11"/>
      <c r="G55" s="36">
        <f t="shared" si="0"/>
        <v>2.4600000000000004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67" t="s">
        <v>506</v>
      </c>
      <c r="C56" s="66" t="s">
        <v>104</v>
      </c>
      <c r="D56" s="68" t="s">
        <v>185</v>
      </c>
      <c r="E56" s="34">
        <v>8</v>
      </c>
      <c r="F56" s="11"/>
      <c r="G56" s="36">
        <f t="shared" si="0"/>
        <v>2.4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67" t="s">
        <v>507</v>
      </c>
      <c r="C57" s="66" t="s">
        <v>264</v>
      </c>
      <c r="D57" s="68" t="s">
        <v>256</v>
      </c>
      <c r="E57" s="34">
        <v>8.6666666666666661</v>
      </c>
      <c r="F57" s="11"/>
      <c r="G57" s="36">
        <f t="shared" si="0"/>
        <v>2.5999999999999996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508</v>
      </c>
      <c r="C58" s="66" t="s">
        <v>509</v>
      </c>
      <c r="D58" s="68" t="s">
        <v>100</v>
      </c>
      <c r="E58" s="34">
        <v>7.333333333333333</v>
      </c>
      <c r="F58" s="11"/>
      <c r="G58" s="36">
        <f t="shared" si="0"/>
        <v>2.1999999999999997</v>
      </c>
      <c r="H58" s="43" t="str">
        <f t="shared" si="1"/>
        <v>F</v>
      </c>
      <c r="I58" s="38"/>
    </row>
    <row r="59" spans="1:9" ht="15.75" x14ac:dyDescent="0.25">
      <c r="A59" s="32">
        <v>45</v>
      </c>
      <c r="B59" s="67" t="s">
        <v>510</v>
      </c>
      <c r="C59" s="66" t="s">
        <v>511</v>
      </c>
      <c r="D59" s="68" t="s">
        <v>122</v>
      </c>
      <c r="E59" s="34">
        <v>7.5333333333333341</v>
      </c>
      <c r="F59" s="11"/>
      <c r="G59" s="36">
        <f t="shared" si="0"/>
        <v>2.2600000000000002</v>
      </c>
      <c r="H59" s="43" t="str">
        <f t="shared" si="1"/>
        <v>F</v>
      </c>
      <c r="I59" s="38"/>
    </row>
    <row r="60" spans="1:9" ht="15.75" x14ac:dyDescent="0.25">
      <c r="A60" s="32">
        <v>46</v>
      </c>
      <c r="B60" s="67" t="s">
        <v>512</v>
      </c>
      <c r="C60" s="66" t="s">
        <v>186</v>
      </c>
      <c r="D60" s="68" t="s">
        <v>209</v>
      </c>
      <c r="E60" s="34">
        <v>7</v>
      </c>
      <c r="F60" s="11"/>
      <c r="G60" s="36">
        <f t="shared" si="0"/>
        <v>2.1</v>
      </c>
      <c r="H60" s="43" t="str">
        <f t="shared" si="1"/>
        <v>F</v>
      </c>
      <c r="I60" s="38"/>
    </row>
    <row r="61" spans="1:9" ht="15.75" x14ac:dyDescent="0.25">
      <c r="A61" s="32">
        <v>47</v>
      </c>
      <c r="B61" s="67" t="s">
        <v>513</v>
      </c>
      <c r="C61" s="66" t="s">
        <v>514</v>
      </c>
      <c r="D61" s="68" t="s">
        <v>209</v>
      </c>
      <c r="E61" s="34">
        <v>7</v>
      </c>
      <c r="F61" s="11"/>
      <c r="G61" s="36">
        <f t="shared" si="0"/>
        <v>2.1</v>
      </c>
      <c r="H61" s="43" t="str">
        <f t="shared" si="1"/>
        <v>F</v>
      </c>
      <c r="I61" s="38"/>
    </row>
    <row r="62" spans="1:9" ht="15.75" x14ac:dyDescent="0.25">
      <c r="A62" s="32">
        <v>48</v>
      </c>
      <c r="B62" s="67" t="s">
        <v>515</v>
      </c>
      <c r="C62" s="66" t="s">
        <v>516</v>
      </c>
      <c r="D62" s="68" t="s">
        <v>103</v>
      </c>
      <c r="E62" s="34">
        <v>6.7</v>
      </c>
      <c r="F62" s="11"/>
      <c r="G62" s="36">
        <f t="shared" si="0"/>
        <v>2.0099999999999998</v>
      </c>
      <c r="H62" s="43" t="str">
        <f t="shared" si="1"/>
        <v>F</v>
      </c>
      <c r="I62" s="38"/>
    </row>
    <row r="63" spans="1:9" ht="15.75" x14ac:dyDescent="0.25">
      <c r="A63" s="32">
        <v>49</v>
      </c>
      <c r="B63" s="67" t="s">
        <v>517</v>
      </c>
      <c r="C63" s="66" t="s">
        <v>222</v>
      </c>
      <c r="D63" s="68" t="s">
        <v>103</v>
      </c>
      <c r="E63" s="34">
        <v>7.333333333333333</v>
      </c>
      <c r="F63" s="11"/>
      <c r="G63" s="36">
        <f t="shared" si="0"/>
        <v>2.1999999999999997</v>
      </c>
      <c r="H63" s="43" t="str">
        <f t="shared" si="1"/>
        <v>F</v>
      </c>
      <c r="I63" s="38"/>
    </row>
    <row r="64" spans="1:9" ht="15.75" x14ac:dyDescent="0.25">
      <c r="A64" s="32">
        <v>50</v>
      </c>
      <c r="B64" s="67" t="s">
        <v>518</v>
      </c>
      <c r="C64" s="66" t="s">
        <v>519</v>
      </c>
      <c r="D64" s="68" t="s">
        <v>136</v>
      </c>
      <c r="E64" s="34">
        <v>7.7</v>
      </c>
      <c r="F64" s="11"/>
      <c r="G64" s="36">
        <f t="shared" si="0"/>
        <v>2.31</v>
      </c>
      <c r="H64" s="43" t="str">
        <f t="shared" si="1"/>
        <v>F</v>
      </c>
      <c r="I64" s="38"/>
    </row>
    <row r="65" spans="1:9" ht="15.75" x14ac:dyDescent="0.25">
      <c r="A65" s="32">
        <v>51</v>
      </c>
      <c r="B65" s="67" t="s">
        <v>520</v>
      </c>
      <c r="C65" s="66" t="s">
        <v>170</v>
      </c>
      <c r="D65" s="68" t="s">
        <v>162</v>
      </c>
      <c r="E65" s="34">
        <v>8.3333333333333339</v>
      </c>
      <c r="F65" s="11"/>
      <c r="G65" s="36">
        <f t="shared" si="0"/>
        <v>2.5</v>
      </c>
      <c r="H65" s="43" t="str">
        <f t="shared" si="1"/>
        <v>F</v>
      </c>
      <c r="I65" s="38"/>
    </row>
    <row r="66" spans="1:9" ht="15.75" x14ac:dyDescent="0.25">
      <c r="A66" s="32">
        <v>52</v>
      </c>
      <c r="B66" s="67" t="s">
        <v>521</v>
      </c>
      <c r="C66" s="66" t="s">
        <v>522</v>
      </c>
      <c r="D66" s="68" t="s">
        <v>260</v>
      </c>
      <c r="E66" s="34">
        <v>7.333333333333333</v>
      </c>
      <c r="F66" s="11"/>
      <c r="G66" s="36">
        <f t="shared" si="0"/>
        <v>2.1999999999999997</v>
      </c>
      <c r="H66" s="43" t="str">
        <f t="shared" si="1"/>
        <v>F</v>
      </c>
      <c r="I66" s="38"/>
    </row>
    <row r="67" spans="1:9" ht="15.75" x14ac:dyDescent="0.25">
      <c r="A67" s="32">
        <v>53</v>
      </c>
      <c r="B67" s="67" t="s">
        <v>523</v>
      </c>
      <c r="C67" s="66" t="s">
        <v>524</v>
      </c>
      <c r="D67" s="68" t="s">
        <v>66</v>
      </c>
      <c r="E67" s="34">
        <v>8.3333333333333339</v>
      </c>
      <c r="F67" s="11"/>
      <c r="G67" s="36">
        <f t="shared" si="0"/>
        <v>2.5</v>
      </c>
      <c r="H67" s="43" t="str">
        <f t="shared" si="1"/>
        <v>F</v>
      </c>
      <c r="I67" s="38"/>
    </row>
    <row r="68" spans="1:9" ht="15.75" x14ac:dyDescent="0.25">
      <c r="A68" s="32">
        <v>54</v>
      </c>
      <c r="B68" s="67" t="s">
        <v>525</v>
      </c>
      <c r="C68" s="66" t="s">
        <v>526</v>
      </c>
      <c r="D68" s="68" t="s">
        <v>70</v>
      </c>
      <c r="E68" s="34">
        <v>6</v>
      </c>
      <c r="F68" s="11"/>
      <c r="G68" s="36">
        <f t="shared" si="0"/>
        <v>1.7999999999999998</v>
      </c>
      <c r="H68" s="43" t="str">
        <f t="shared" si="1"/>
        <v>F</v>
      </c>
      <c r="I68" s="38"/>
    </row>
    <row r="69" spans="1:9" ht="15.75" x14ac:dyDescent="0.25">
      <c r="A69" s="32">
        <v>55</v>
      </c>
      <c r="B69" s="75" t="s">
        <v>527</v>
      </c>
      <c r="C69" s="76" t="s">
        <v>528</v>
      </c>
      <c r="D69" s="77" t="s">
        <v>124</v>
      </c>
      <c r="E69" s="34">
        <v>7.333333333333333</v>
      </c>
      <c r="F69" s="11"/>
      <c r="G69" s="36">
        <f t="shared" si="0"/>
        <v>2.1999999999999997</v>
      </c>
      <c r="H69" s="43" t="str">
        <f t="shared" si="1"/>
        <v>F</v>
      </c>
      <c r="I69" s="38"/>
    </row>
    <row r="70" spans="1:9" ht="16.5" x14ac:dyDescent="0.25">
      <c r="A70" s="32">
        <v>56</v>
      </c>
      <c r="B70" s="79"/>
      <c r="C70" s="80"/>
      <c r="D70" s="81"/>
      <c r="E70" s="34"/>
      <c r="F70" s="11"/>
      <c r="G70" s="36">
        <f t="shared" si="0"/>
        <v>0</v>
      </c>
      <c r="H70" s="43" t="str">
        <f t="shared" si="1"/>
        <v>F</v>
      </c>
      <c r="I70" s="38"/>
    </row>
    <row r="71" spans="1:9" ht="16.5" x14ac:dyDescent="0.25">
      <c r="A71" s="39">
        <v>57</v>
      </c>
      <c r="B71" s="44"/>
      <c r="C71" s="45"/>
      <c r="D71" s="47"/>
      <c r="E71" s="40"/>
      <c r="F71" s="28"/>
      <c r="G71" s="41">
        <f t="shared" si="0"/>
        <v>0</v>
      </c>
      <c r="H71" s="46" t="str">
        <f t="shared" si="1"/>
        <v>F</v>
      </c>
      <c r="I71" s="42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ht="15.75" x14ac:dyDescent="0.25">
      <c r="A73" s="12" t="str">
        <f>"Cộng danh sách gồm "</f>
        <v xml:space="preserve">Cộng danh sách gồm </v>
      </c>
      <c r="B73" s="12"/>
      <c r="C73" s="12"/>
      <c r="D73" s="13">
        <f>COUNTA(H15:H71)</f>
        <v>57</v>
      </c>
      <c r="E73" s="14">
        <v>1</v>
      </c>
      <c r="F73" s="15"/>
      <c r="G73" s="1"/>
      <c r="H73" s="1"/>
      <c r="I73" s="1"/>
    </row>
    <row r="74" spans="1:9" ht="15.75" x14ac:dyDescent="0.25">
      <c r="A74" s="128" t="s">
        <v>20</v>
      </c>
      <c r="B74" s="129"/>
      <c r="C74" s="130"/>
      <c r="D74" s="16">
        <f>COUNTIF(G15:G71,"&gt;=5")</f>
        <v>0</v>
      </c>
      <c r="E74" s="17">
        <f>D74/D73</f>
        <v>0</v>
      </c>
      <c r="F74" s="18"/>
      <c r="G74" s="1"/>
      <c r="H74" s="1"/>
      <c r="I74" s="1"/>
    </row>
    <row r="75" spans="1:9" ht="15.75" x14ac:dyDescent="0.25">
      <c r="A75" s="128" t="s">
        <v>21</v>
      </c>
      <c r="B75" s="129"/>
      <c r="C75" s="130"/>
      <c r="D75" s="16"/>
      <c r="E75" s="17">
        <f>D75/D73</f>
        <v>0</v>
      </c>
      <c r="F75" s="18"/>
      <c r="G75" s="1"/>
      <c r="H75" s="1"/>
      <c r="I75" s="1"/>
    </row>
    <row r="76" spans="1:9" ht="15.75" x14ac:dyDescent="0.25">
      <c r="A76" s="19"/>
      <c r="B76" s="19"/>
      <c r="C76" s="4"/>
      <c r="D76" s="19"/>
      <c r="E76" s="3"/>
      <c r="F76" s="1"/>
      <c r="G76" s="1"/>
      <c r="H76" s="1"/>
      <c r="I76" s="1"/>
    </row>
    <row r="77" spans="1:9" ht="15.75" x14ac:dyDescent="0.25">
      <c r="A77" s="1"/>
      <c r="B77" s="1"/>
      <c r="C77" s="1"/>
      <c r="D77" s="1"/>
      <c r="E77" s="122" t="str">
        <f ca="1">"TP. Hồ Chí Minh, ngày "&amp;  DAY(NOW())&amp;" tháng " &amp;MONTH(NOW())&amp;" năm "&amp;YEAR(NOW())</f>
        <v>TP. Hồ Chí Minh, ngày 29 tháng 11 năm 2016</v>
      </c>
      <c r="F77" s="122"/>
      <c r="G77" s="122"/>
      <c r="H77" s="122"/>
      <c r="I77" s="122"/>
    </row>
    <row r="78" spans="1:9" ht="15.75" x14ac:dyDescent="0.25">
      <c r="A78" s="106" t="s">
        <v>197</v>
      </c>
      <c r="B78" s="106"/>
      <c r="C78" s="106"/>
      <c r="D78" s="1"/>
      <c r="E78" s="106" t="s">
        <v>22</v>
      </c>
      <c r="F78" s="106"/>
      <c r="G78" s="106"/>
      <c r="H78" s="106"/>
      <c r="I78" s="106"/>
    </row>
    <row r="79" spans="1:9" ht="15.75" x14ac:dyDescent="0.25">
      <c r="A79" s="1"/>
      <c r="B79" s="1"/>
      <c r="C79" s="1"/>
      <c r="D79" s="1"/>
      <c r="E79" s="1"/>
      <c r="F79" s="1"/>
      <c r="G79" s="1"/>
      <c r="H79" s="1"/>
      <c r="I79" s="1"/>
    </row>
    <row r="84" spans="6:8" ht="15.75" x14ac:dyDescent="0.25">
      <c r="F84" s="105"/>
      <c r="G84" s="105"/>
      <c r="H84" s="105"/>
    </row>
  </sheetData>
  <protectedRanges>
    <protectedRange sqref="A79:D79" name="Range5"/>
    <protectedRange sqref="I15:I24 I26:I53 I55:I71" name="Range4"/>
    <protectedRange sqref="B70:F71 E15:F69" name="Range3"/>
    <protectedRange sqref="C9" name="Range2"/>
    <protectedRange sqref="A4" name="Range1"/>
    <protectedRange sqref="E13:F13" name="Range6"/>
    <protectedRange sqref="E79:I79" name="Range5_1_1"/>
    <protectedRange sqref="B15:D69" name="Range3_3"/>
    <protectedRange sqref="I25" name="Range4_1"/>
    <protectedRange sqref="I54" name="Range4_1_1"/>
    <protectedRange sqref="G8:G9" name="Range2_1"/>
    <protectedRange sqref="C10" name="Range2_2"/>
    <protectedRange sqref="C8" name="Range2_3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4:H84"/>
    <mergeCell ref="A78:C78"/>
    <mergeCell ref="E78:I78"/>
    <mergeCell ref="A10:B10"/>
    <mergeCell ref="C10:D10"/>
    <mergeCell ref="A12:A13"/>
    <mergeCell ref="B12:B13"/>
    <mergeCell ref="C12:D13"/>
    <mergeCell ref="G12:H12"/>
    <mergeCell ref="I12:I13"/>
    <mergeCell ref="C14:D14"/>
    <mergeCell ref="A74:C74"/>
    <mergeCell ref="A75:C75"/>
    <mergeCell ref="E77:I77"/>
  </mergeCells>
  <conditionalFormatting sqref="H15:H71">
    <cfRule type="cellIs" dxfId="11" priority="2" stopIfTrue="1" operator="equal">
      <formula>"F"</formula>
    </cfRule>
  </conditionalFormatting>
  <conditionalFormatting sqref="G15:G71">
    <cfRule type="expression" dxfId="10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view="pageLayout" topLeftCell="A47" zoomScaleNormal="100" workbookViewId="0">
      <selection activeCell="E64" sqref="E64"/>
    </sheetView>
  </sheetViews>
  <sheetFormatPr defaultRowHeight="15" x14ac:dyDescent="0.2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535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230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536</v>
      </c>
      <c r="C15" s="70" t="s">
        <v>246</v>
      </c>
      <c r="D15" s="71" t="s">
        <v>26</v>
      </c>
      <c r="E15" s="33">
        <v>5</v>
      </c>
      <c r="F15" s="9"/>
      <c r="G15" s="35">
        <f>E15*$E$13+F15*$F$13</f>
        <v>1.5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537</v>
      </c>
      <c r="C16" s="66" t="s">
        <v>538</v>
      </c>
      <c r="D16" s="68" t="s">
        <v>533</v>
      </c>
      <c r="E16" s="34">
        <v>7.5333333333333341</v>
      </c>
      <c r="F16" s="11"/>
      <c r="G16" s="36">
        <f t="shared" ref="G16:G51" si="0">E16*$E$13+F16*$F$13</f>
        <v>2.2600000000000002</v>
      </c>
      <c r="H16" s="43" t="str">
        <f t="shared" ref="H16:H51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539</v>
      </c>
      <c r="C17" s="66" t="s">
        <v>97</v>
      </c>
      <c r="D17" s="68" t="s">
        <v>139</v>
      </c>
      <c r="E17" s="34">
        <v>6.8666666666666671</v>
      </c>
      <c r="F17" s="11"/>
      <c r="G17" s="36">
        <f t="shared" si="0"/>
        <v>2.06</v>
      </c>
      <c r="H17" s="43" t="str">
        <f t="shared" si="1"/>
        <v>F</v>
      </c>
      <c r="I17" s="38"/>
    </row>
    <row r="18" spans="1:9" ht="16.5" x14ac:dyDescent="0.25">
      <c r="A18" s="32">
        <v>4</v>
      </c>
      <c r="B18" s="88" t="s">
        <v>540</v>
      </c>
      <c r="C18" s="89" t="s">
        <v>541</v>
      </c>
      <c r="D18" s="90" t="s">
        <v>214</v>
      </c>
      <c r="E18" s="34">
        <v>0</v>
      </c>
      <c r="F18" s="11"/>
      <c r="G18" s="36">
        <f t="shared" si="0"/>
        <v>0</v>
      </c>
      <c r="H18" s="43" t="str">
        <f t="shared" si="1"/>
        <v>F</v>
      </c>
      <c r="I18" s="82" t="s">
        <v>871</v>
      </c>
    </row>
    <row r="19" spans="1:9" ht="15.75" x14ac:dyDescent="0.25">
      <c r="A19" s="32">
        <v>5</v>
      </c>
      <c r="B19" s="67" t="s">
        <v>542</v>
      </c>
      <c r="C19" s="66" t="s">
        <v>543</v>
      </c>
      <c r="D19" s="68" t="s">
        <v>73</v>
      </c>
      <c r="E19" s="34">
        <v>8.2000000000000011</v>
      </c>
      <c r="F19" s="11"/>
      <c r="G19" s="36">
        <f t="shared" si="0"/>
        <v>2.4600000000000004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544</v>
      </c>
      <c r="C20" s="66" t="s">
        <v>97</v>
      </c>
      <c r="D20" s="68" t="s">
        <v>33</v>
      </c>
      <c r="E20" s="34">
        <v>8</v>
      </c>
      <c r="F20" s="11"/>
      <c r="G20" s="36">
        <f t="shared" si="0"/>
        <v>2.4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545</v>
      </c>
      <c r="C21" s="66" t="s">
        <v>546</v>
      </c>
      <c r="D21" s="68" t="s">
        <v>35</v>
      </c>
      <c r="E21" s="34">
        <v>7.333333333333333</v>
      </c>
      <c r="F21" s="11"/>
      <c r="G21" s="36">
        <f t="shared" si="0"/>
        <v>2.1999999999999997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547</v>
      </c>
      <c r="C22" s="66" t="s">
        <v>224</v>
      </c>
      <c r="D22" s="68" t="s">
        <v>75</v>
      </c>
      <c r="E22" s="34">
        <v>7.3</v>
      </c>
      <c r="F22" s="11"/>
      <c r="G22" s="36">
        <f t="shared" si="0"/>
        <v>2.19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548</v>
      </c>
      <c r="C23" s="66" t="s">
        <v>549</v>
      </c>
      <c r="D23" s="68" t="s">
        <v>127</v>
      </c>
      <c r="E23" s="34">
        <v>6.7</v>
      </c>
      <c r="F23" s="11"/>
      <c r="G23" s="36">
        <f t="shared" si="0"/>
        <v>2.0099999999999998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550</v>
      </c>
      <c r="C24" s="66" t="s">
        <v>78</v>
      </c>
      <c r="D24" s="68" t="s">
        <v>39</v>
      </c>
      <c r="E24" s="34">
        <v>7</v>
      </c>
      <c r="F24" s="11"/>
      <c r="G24" s="36">
        <f t="shared" si="0"/>
        <v>2.1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551</v>
      </c>
      <c r="C25" s="66" t="s">
        <v>531</v>
      </c>
      <c r="D25" s="68" t="s">
        <v>41</v>
      </c>
      <c r="E25" s="34">
        <v>8</v>
      </c>
      <c r="F25" s="11"/>
      <c r="G25" s="36">
        <f t="shared" si="0"/>
        <v>2.4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552</v>
      </c>
      <c r="C26" s="66" t="s">
        <v>102</v>
      </c>
      <c r="D26" s="68" t="s">
        <v>41</v>
      </c>
      <c r="E26" s="34">
        <v>4.666666666666667</v>
      </c>
      <c r="F26" s="11"/>
      <c r="G26" s="36">
        <f t="shared" si="0"/>
        <v>1.4000000000000001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67" t="s">
        <v>553</v>
      </c>
      <c r="C27" s="66" t="s">
        <v>120</v>
      </c>
      <c r="D27" s="68" t="s">
        <v>168</v>
      </c>
      <c r="E27" s="34">
        <v>8</v>
      </c>
      <c r="F27" s="11"/>
      <c r="G27" s="36">
        <f t="shared" si="0"/>
        <v>2.4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67" t="s">
        <v>554</v>
      </c>
      <c r="C28" s="66" t="s">
        <v>555</v>
      </c>
      <c r="D28" s="68" t="s">
        <v>43</v>
      </c>
      <c r="E28" s="34">
        <v>7.333333333333333</v>
      </c>
      <c r="F28" s="11"/>
      <c r="G28" s="36">
        <f t="shared" si="0"/>
        <v>2.1999999999999997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556</v>
      </c>
      <c r="C29" s="66" t="s">
        <v>557</v>
      </c>
      <c r="D29" s="68" t="s">
        <v>163</v>
      </c>
      <c r="E29" s="34">
        <v>7</v>
      </c>
      <c r="F29" s="11"/>
      <c r="G29" s="36">
        <f t="shared" si="0"/>
        <v>2.1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558</v>
      </c>
      <c r="C30" s="66" t="s">
        <v>559</v>
      </c>
      <c r="D30" s="68" t="s">
        <v>44</v>
      </c>
      <c r="E30" s="34">
        <v>6.333333333333333</v>
      </c>
      <c r="F30" s="11"/>
      <c r="G30" s="36">
        <f t="shared" si="0"/>
        <v>1.9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560</v>
      </c>
      <c r="C31" s="66" t="s">
        <v>251</v>
      </c>
      <c r="D31" s="68" t="s">
        <v>130</v>
      </c>
      <c r="E31" s="34">
        <v>7.333333333333333</v>
      </c>
      <c r="F31" s="11"/>
      <c r="G31" s="36">
        <f t="shared" si="0"/>
        <v>2.1999999999999997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561</v>
      </c>
      <c r="C32" s="66" t="s">
        <v>222</v>
      </c>
      <c r="D32" s="68" t="s">
        <v>82</v>
      </c>
      <c r="E32" s="34">
        <v>8.6666666666666661</v>
      </c>
      <c r="F32" s="11"/>
      <c r="G32" s="36">
        <f t="shared" si="0"/>
        <v>2.5999999999999996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67" t="s">
        <v>562</v>
      </c>
      <c r="C33" s="66" t="s">
        <v>563</v>
      </c>
      <c r="D33" s="68" t="s">
        <v>50</v>
      </c>
      <c r="E33" s="34">
        <v>9</v>
      </c>
      <c r="F33" s="11"/>
      <c r="G33" s="36">
        <f t="shared" si="0"/>
        <v>2.6999999999999997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67" t="s">
        <v>564</v>
      </c>
      <c r="C34" s="66" t="s">
        <v>565</v>
      </c>
      <c r="D34" s="68" t="s">
        <v>86</v>
      </c>
      <c r="E34" s="34">
        <v>1.3333333333333333</v>
      </c>
      <c r="F34" s="11"/>
      <c r="G34" s="36">
        <f t="shared" si="0"/>
        <v>0.39999999999999997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67" t="s">
        <v>566</v>
      </c>
      <c r="C35" s="66" t="s">
        <v>253</v>
      </c>
      <c r="D35" s="68" t="s">
        <v>86</v>
      </c>
      <c r="E35" s="34">
        <v>6.833333333333333</v>
      </c>
      <c r="F35" s="11"/>
      <c r="G35" s="36">
        <f t="shared" si="0"/>
        <v>2.0499999999999998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67" t="s">
        <v>567</v>
      </c>
      <c r="C36" s="66" t="s">
        <v>250</v>
      </c>
      <c r="D36" s="68" t="s">
        <v>53</v>
      </c>
      <c r="E36" s="34">
        <v>6</v>
      </c>
      <c r="F36" s="11"/>
      <c r="G36" s="36">
        <f t="shared" si="0"/>
        <v>1.7999999999999998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67" t="s">
        <v>568</v>
      </c>
      <c r="C37" s="66" t="s">
        <v>532</v>
      </c>
      <c r="D37" s="68" t="s">
        <v>53</v>
      </c>
      <c r="E37" s="34">
        <v>7.333333333333333</v>
      </c>
      <c r="F37" s="11"/>
      <c r="G37" s="36">
        <f t="shared" si="0"/>
        <v>2.1999999999999997</v>
      </c>
      <c r="H37" s="43" t="str">
        <f t="shared" si="1"/>
        <v>F</v>
      </c>
      <c r="I37" s="38"/>
    </row>
    <row r="38" spans="1:9" ht="16.5" x14ac:dyDescent="0.25">
      <c r="A38" s="32">
        <v>24</v>
      </c>
      <c r="B38" s="88" t="s">
        <v>569</v>
      </c>
      <c r="C38" s="89" t="s">
        <v>570</v>
      </c>
      <c r="D38" s="90" t="s">
        <v>118</v>
      </c>
      <c r="E38" s="34">
        <v>0</v>
      </c>
      <c r="F38" s="11"/>
      <c r="G38" s="36">
        <f t="shared" si="0"/>
        <v>0</v>
      </c>
      <c r="H38" s="43" t="str">
        <f t="shared" si="1"/>
        <v>F</v>
      </c>
      <c r="I38" s="82" t="s">
        <v>871</v>
      </c>
    </row>
    <row r="39" spans="1:9" ht="15.75" x14ac:dyDescent="0.25">
      <c r="A39" s="32">
        <v>25</v>
      </c>
      <c r="B39" s="67" t="s">
        <v>571</v>
      </c>
      <c r="C39" s="66" t="s">
        <v>237</v>
      </c>
      <c r="D39" s="68" t="s">
        <v>572</v>
      </c>
      <c r="E39" s="34">
        <v>7</v>
      </c>
      <c r="F39" s="11"/>
      <c r="G39" s="36">
        <f t="shared" si="0"/>
        <v>2.1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573</v>
      </c>
      <c r="C40" s="66" t="s">
        <v>574</v>
      </c>
      <c r="D40" s="68" t="s">
        <v>154</v>
      </c>
      <c r="E40" s="34">
        <v>4.666666666666667</v>
      </c>
      <c r="F40" s="11"/>
      <c r="G40" s="36">
        <f t="shared" si="0"/>
        <v>1.4000000000000001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575</v>
      </c>
      <c r="C41" s="66" t="s">
        <v>216</v>
      </c>
      <c r="D41" s="68" t="s">
        <v>133</v>
      </c>
      <c r="E41" s="34">
        <v>9</v>
      </c>
      <c r="F41" s="11"/>
      <c r="G41" s="36">
        <f t="shared" si="0"/>
        <v>2.6999999999999997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576</v>
      </c>
      <c r="C42" s="66" t="s">
        <v>215</v>
      </c>
      <c r="D42" s="68" t="s">
        <v>60</v>
      </c>
      <c r="E42" s="34">
        <v>6.666666666666667</v>
      </c>
      <c r="F42" s="11"/>
      <c r="G42" s="36">
        <f t="shared" si="0"/>
        <v>2</v>
      </c>
      <c r="H42" s="43" t="str">
        <f t="shared" si="1"/>
        <v>F</v>
      </c>
      <c r="I42" s="38"/>
    </row>
    <row r="43" spans="1:9" ht="15.75" x14ac:dyDescent="0.25">
      <c r="A43" s="32">
        <v>29</v>
      </c>
      <c r="B43" s="67" t="s">
        <v>577</v>
      </c>
      <c r="C43" s="66" t="s">
        <v>188</v>
      </c>
      <c r="D43" s="68" t="s">
        <v>63</v>
      </c>
      <c r="E43" s="34">
        <v>7.2</v>
      </c>
      <c r="F43" s="11"/>
      <c r="G43" s="36">
        <f t="shared" si="0"/>
        <v>2.16</v>
      </c>
      <c r="H43" s="43" t="str">
        <f t="shared" si="1"/>
        <v>F</v>
      </c>
      <c r="I43" s="38"/>
    </row>
    <row r="44" spans="1:9" ht="15.75" x14ac:dyDescent="0.25">
      <c r="A44" s="32">
        <v>30</v>
      </c>
      <c r="B44" s="67" t="s">
        <v>578</v>
      </c>
      <c r="C44" s="66" t="s">
        <v>353</v>
      </c>
      <c r="D44" s="68" t="s">
        <v>144</v>
      </c>
      <c r="E44" s="34">
        <v>8</v>
      </c>
      <c r="F44" s="11"/>
      <c r="G44" s="36">
        <f t="shared" si="0"/>
        <v>2.4</v>
      </c>
      <c r="H44" s="43" t="str">
        <f t="shared" si="1"/>
        <v>F</v>
      </c>
      <c r="I44" s="38"/>
    </row>
    <row r="45" spans="1:9" ht="15.75" x14ac:dyDescent="0.25">
      <c r="A45" s="32">
        <v>31</v>
      </c>
      <c r="B45" s="67" t="s">
        <v>579</v>
      </c>
      <c r="C45" s="66" t="s">
        <v>135</v>
      </c>
      <c r="D45" s="68" t="s">
        <v>357</v>
      </c>
      <c r="E45" s="34">
        <v>7.5</v>
      </c>
      <c r="F45" s="11"/>
      <c r="G45" s="36">
        <f t="shared" si="0"/>
        <v>2.25</v>
      </c>
      <c r="H45" s="43" t="str">
        <f t="shared" si="1"/>
        <v>F</v>
      </c>
      <c r="I45" s="38"/>
    </row>
    <row r="46" spans="1:9" ht="15.75" x14ac:dyDescent="0.25">
      <c r="A46" s="32">
        <v>32</v>
      </c>
      <c r="B46" s="67" t="s">
        <v>580</v>
      </c>
      <c r="C46" s="66" t="s">
        <v>581</v>
      </c>
      <c r="D46" s="68" t="s">
        <v>136</v>
      </c>
      <c r="E46" s="34">
        <v>8</v>
      </c>
      <c r="F46" s="11"/>
      <c r="G46" s="36">
        <f t="shared" si="0"/>
        <v>2.4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582</v>
      </c>
      <c r="C47" s="66" t="s">
        <v>259</v>
      </c>
      <c r="D47" s="68" t="s">
        <v>278</v>
      </c>
      <c r="E47" s="34">
        <v>8.5</v>
      </c>
      <c r="F47" s="11"/>
      <c r="G47" s="36">
        <f t="shared" si="0"/>
        <v>2.5499999999999998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583</v>
      </c>
      <c r="C48" s="66" t="s">
        <v>106</v>
      </c>
      <c r="D48" s="68" t="s">
        <v>280</v>
      </c>
      <c r="E48" s="34">
        <v>7</v>
      </c>
      <c r="F48" s="11"/>
      <c r="G48" s="36">
        <f t="shared" si="0"/>
        <v>2.1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75" t="s">
        <v>584</v>
      </c>
      <c r="C49" s="76" t="s">
        <v>585</v>
      </c>
      <c r="D49" s="77" t="s">
        <v>263</v>
      </c>
      <c r="E49" s="34">
        <v>8.3333333333333339</v>
      </c>
      <c r="F49" s="11"/>
      <c r="G49" s="36">
        <f t="shared" si="0"/>
        <v>2.5</v>
      </c>
      <c r="H49" s="43" t="str">
        <f t="shared" si="1"/>
        <v>F</v>
      </c>
      <c r="I49" s="38"/>
    </row>
    <row r="50" spans="1:9" ht="16.5" x14ac:dyDescent="0.25">
      <c r="A50" s="32">
        <v>36</v>
      </c>
      <c r="B50" s="72"/>
      <c r="C50" s="73"/>
      <c r="D50" s="74"/>
      <c r="E50" s="34"/>
      <c r="F50" s="11"/>
      <c r="G50" s="36">
        <f t="shared" si="0"/>
        <v>0</v>
      </c>
      <c r="H50" s="43" t="str">
        <f t="shared" si="1"/>
        <v>F</v>
      </c>
      <c r="I50" s="38"/>
    </row>
    <row r="51" spans="1:9" ht="16.5" x14ac:dyDescent="0.25">
      <c r="A51" s="39">
        <v>37</v>
      </c>
      <c r="B51" s="48"/>
      <c r="C51" s="78"/>
      <c r="D51" s="49"/>
      <c r="E51" s="40"/>
      <c r="F51" s="28"/>
      <c r="G51" s="41">
        <f t="shared" si="0"/>
        <v>0</v>
      </c>
      <c r="H51" s="46" t="str">
        <f t="shared" si="1"/>
        <v>F</v>
      </c>
      <c r="I51" s="42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2" t="str">
        <f>"Cộng danh sách gồm "</f>
        <v xml:space="preserve">Cộng danh sách gồm </v>
      </c>
      <c r="B53" s="12"/>
      <c r="C53" s="12"/>
      <c r="D53" s="13">
        <f>COUNTA(H15:H51)</f>
        <v>37</v>
      </c>
      <c r="E53" s="14">
        <v>1</v>
      </c>
      <c r="F53" s="15"/>
      <c r="G53" s="1"/>
      <c r="H53" s="1"/>
      <c r="I53" s="1"/>
    </row>
    <row r="54" spans="1:9" ht="15.75" x14ac:dyDescent="0.25">
      <c r="A54" s="121" t="s">
        <v>20</v>
      </c>
      <c r="B54" s="121"/>
      <c r="C54" s="121"/>
      <c r="D54" s="16">
        <f>COUNTIF(G15:G51,"&gt;=5")</f>
        <v>0</v>
      </c>
      <c r="E54" s="17">
        <f>D54/D53</f>
        <v>0</v>
      </c>
      <c r="F54" s="18"/>
      <c r="G54" s="1"/>
      <c r="H54" s="1"/>
      <c r="I54" s="1"/>
    </row>
    <row r="55" spans="1:9" ht="15.75" x14ac:dyDescent="0.25">
      <c r="A55" s="121" t="s">
        <v>21</v>
      </c>
      <c r="B55" s="121"/>
      <c r="C55" s="121"/>
      <c r="D55" s="16"/>
      <c r="E55" s="17">
        <f>D55/D53</f>
        <v>0</v>
      </c>
      <c r="F55" s="18"/>
      <c r="G55" s="1"/>
      <c r="H55" s="1"/>
      <c r="I55" s="1"/>
    </row>
    <row r="56" spans="1:9" ht="15.75" x14ac:dyDescent="0.25">
      <c r="A56" s="19"/>
      <c r="B56" s="19"/>
      <c r="C56" s="4"/>
      <c r="D56" s="19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122" t="str">
        <f ca="1">"TP. Hồ Chí Minh, ngày "&amp;  DAY(NOW())&amp;" tháng " &amp;MONTH(NOW())&amp;" năm "&amp;YEAR(NOW())</f>
        <v>TP. Hồ Chí Minh, ngày 29 tháng 11 năm 2016</v>
      </c>
      <c r="F57" s="122"/>
      <c r="G57" s="122"/>
      <c r="H57" s="122"/>
      <c r="I57" s="122"/>
    </row>
    <row r="58" spans="1:9" ht="15.75" x14ac:dyDescent="0.25">
      <c r="A58" s="106" t="s">
        <v>197</v>
      </c>
      <c r="B58" s="106"/>
      <c r="C58" s="106"/>
      <c r="D58" s="1"/>
      <c r="E58" s="106" t="s">
        <v>22</v>
      </c>
      <c r="F58" s="106"/>
      <c r="G58" s="106"/>
      <c r="H58" s="106"/>
      <c r="I58" s="106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rotectedRanges>
    <protectedRange sqref="A59:D59" name="Range5"/>
    <protectedRange sqref="I15:I17 I19:I37 I39:I51" name="Range4"/>
    <protectedRange sqref="E15:F51" name="Range3"/>
    <protectedRange sqref="A4" name="Range1"/>
    <protectedRange sqref="E13:F13" name="Range6"/>
    <protectedRange sqref="C9" name="Range2_1"/>
    <protectedRange sqref="E59:I59" name="Range5_1_1"/>
    <protectedRange sqref="B15:D51" name="Range3_3_1"/>
    <protectedRange sqref="I18" name="Range4_1"/>
    <protectedRange sqref="I38" name="Range4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</mergeCells>
  <conditionalFormatting sqref="H15:H51">
    <cfRule type="cellIs" dxfId="9" priority="2" stopIfTrue="1" operator="equal">
      <formula>"F"</formula>
    </cfRule>
  </conditionalFormatting>
  <conditionalFormatting sqref="G15:G51">
    <cfRule type="expression" dxfId="8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view="pageLayout" topLeftCell="A47" zoomScale="104" zoomScaleNormal="100" zoomScalePageLayoutView="104" workbookViewId="0">
      <selection activeCell="E59" sqref="E59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589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230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590</v>
      </c>
      <c r="C15" s="70" t="s">
        <v>591</v>
      </c>
      <c r="D15" s="71" t="s">
        <v>25</v>
      </c>
      <c r="E15" s="33">
        <v>6</v>
      </c>
      <c r="F15" s="9"/>
      <c r="G15" s="35">
        <f>E15*$E$13+F15*$F$13</f>
        <v>1.7999999999999998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592</v>
      </c>
      <c r="C16" s="66" t="s">
        <v>593</v>
      </c>
      <c r="D16" s="68" t="s">
        <v>108</v>
      </c>
      <c r="E16" s="34">
        <v>7.2</v>
      </c>
      <c r="F16" s="11"/>
      <c r="G16" s="36">
        <f t="shared" ref="G16:G61" si="0">E16*$E$13+F16*$F$13</f>
        <v>2.16</v>
      </c>
      <c r="H16" s="43" t="str">
        <f t="shared" ref="H16:H61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594</v>
      </c>
      <c r="C17" s="66" t="s">
        <v>216</v>
      </c>
      <c r="D17" s="68" t="s">
        <v>213</v>
      </c>
      <c r="E17" s="34">
        <v>8</v>
      </c>
      <c r="F17" s="11"/>
      <c r="G17" s="36">
        <f t="shared" si="0"/>
        <v>2.4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67" t="s">
        <v>595</v>
      </c>
      <c r="C18" s="66" t="s">
        <v>183</v>
      </c>
      <c r="D18" s="68" t="s">
        <v>596</v>
      </c>
      <c r="E18" s="34">
        <v>7.333333333333333</v>
      </c>
      <c r="F18" s="11"/>
      <c r="G18" s="36">
        <f t="shared" si="0"/>
        <v>2.1999999999999997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597</v>
      </c>
      <c r="C19" s="66" t="s">
        <v>353</v>
      </c>
      <c r="D19" s="68" t="s">
        <v>277</v>
      </c>
      <c r="E19" s="34">
        <v>6</v>
      </c>
      <c r="F19" s="11"/>
      <c r="G19" s="36">
        <f t="shared" si="0"/>
        <v>1.7999999999999998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598</v>
      </c>
      <c r="C20" s="66" t="s">
        <v>599</v>
      </c>
      <c r="D20" s="68" t="s">
        <v>600</v>
      </c>
      <c r="E20" s="34">
        <v>7.333333333333333</v>
      </c>
      <c r="F20" s="11"/>
      <c r="G20" s="36">
        <f t="shared" si="0"/>
        <v>2.1999999999999997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601</v>
      </c>
      <c r="C21" s="66" t="s">
        <v>602</v>
      </c>
      <c r="D21" s="68" t="s">
        <v>244</v>
      </c>
      <c r="E21" s="34">
        <v>8</v>
      </c>
      <c r="F21" s="11"/>
      <c r="G21" s="36">
        <f t="shared" si="0"/>
        <v>2.4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603</v>
      </c>
      <c r="C22" s="66" t="s">
        <v>74</v>
      </c>
      <c r="D22" s="68" t="s">
        <v>109</v>
      </c>
      <c r="E22" s="34">
        <v>4.666666666666667</v>
      </c>
      <c r="F22" s="11"/>
      <c r="G22" s="36">
        <f t="shared" si="0"/>
        <v>1.4000000000000001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604</v>
      </c>
      <c r="C23" s="66" t="s">
        <v>605</v>
      </c>
      <c r="D23" s="68" t="s">
        <v>214</v>
      </c>
      <c r="E23" s="34">
        <v>10</v>
      </c>
      <c r="F23" s="11"/>
      <c r="G23" s="36">
        <f t="shared" si="0"/>
        <v>3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606</v>
      </c>
      <c r="C24" s="66" t="s">
        <v>607</v>
      </c>
      <c r="D24" s="68" t="s">
        <v>126</v>
      </c>
      <c r="E24" s="34">
        <v>7.5333333333333341</v>
      </c>
      <c r="F24" s="11"/>
      <c r="G24" s="36">
        <f t="shared" si="0"/>
        <v>2.2600000000000002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608</v>
      </c>
      <c r="C25" s="66" t="s">
        <v>609</v>
      </c>
      <c r="D25" s="68" t="s">
        <v>73</v>
      </c>
      <c r="E25" s="34">
        <v>6.333333333333333</v>
      </c>
      <c r="F25" s="11"/>
      <c r="G25" s="36">
        <f t="shared" si="0"/>
        <v>1.9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610</v>
      </c>
      <c r="C26" s="66" t="s">
        <v>266</v>
      </c>
      <c r="D26" s="68" t="s">
        <v>38</v>
      </c>
      <c r="E26" s="34">
        <v>7.8</v>
      </c>
      <c r="F26" s="11"/>
      <c r="G26" s="36">
        <f t="shared" si="0"/>
        <v>2.34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67" t="s">
        <v>611</v>
      </c>
      <c r="C27" s="66" t="s">
        <v>612</v>
      </c>
      <c r="D27" s="68" t="s">
        <v>38</v>
      </c>
      <c r="E27" s="34">
        <v>7.7</v>
      </c>
      <c r="F27" s="11"/>
      <c r="G27" s="36">
        <f t="shared" si="0"/>
        <v>2.31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67" t="s">
        <v>613</v>
      </c>
      <c r="C28" s="66" t="s">
        <v>211</v>
      </c>
      <c r="D28" s="68" t="s">
        <v>112</v>
      </c>
      <c r="E28" s="34">
        <v>7.666666666666667</v>
      </c>
      <c r="F28" s="11"/>
      <c r="G28" s="36">
        <f t="shared" si="0"/>
        <v>2.2999999999999998</v>
      </c>
      <c r="H28" s="43" t="str">
        <f t="shared" si="1"/>
        <v>F</v>
      </c>
      <c r="I28" s="38"/>
    </row>
    <row r="29" spans="1:9" ht="16.5" x14ac:dyDescent="0.25">
      <c r="A29" s="32">
        <v>15</v>
      </c>
      <c r="B29" s="94" t="s">
        <v>614</v>
      </c>
      <c r="C29" s="95" t="s">
        <v>615</v>
      </c>
      <c r="D29" s="96" t="s">
        <v>43</v>
      </c>
      <c r="E29" s="34">
        <v>7.3</v>
      </c>
      <c r="F29" s="11"/>
      <c r="G29" s="36">
        <f t="shared" si="0"/>
        <v>2.19</v>
      </c>
      <c r="H29" s="43" t="str">
        <f t="shared" si="1"/>
        <v>F</v>
      </c>
      <c r="I29" s="82"/>
    </row>
    <row r="30" spans="1:9" ht="16.5" x14ac:dyDescent="0.25">
      <c r="A30" s="32">
        <v>16</v>
      </c>
      <c r="B30" s="88" t="s">
        <v>616</v>
      </c>
      <c r="C30" s="89" t="s">
        <v>210</v>
      </c>
      <c r="D30" s="90" t="s">
        <v>113</v>
      </c>
      <c r="E30" s="34">
        <v>0</v>
      </c>
      <c r="F30" s="11"/>
      <c r="G30" s="36">
        <f t="shared" si="0"/>
        <v>0</v>
      </c>
      <c r="H30" s="43" t="str">
        <f t="shared" si="1"/>
        <v>F</v>
      </c>
      <c r="I30" s="82" t="s">
        <v>871</v>
      </c>
    </row>
    <row r="31" spans="1:9" ht="15.75" x14ac:dyDescent="0.25">
      <c r="A31" s="32">
        <v>17</v>
      </c>
      <c r="B31" s="67" t="s">
        <v>617</v>
      </c>
      <c r="C31" s="66" t="s">
        <v>178</v>
      </c>
      <c r="D31" s="68" t="s">
        <v>275</v>
      </c>
      <c r="E31" s="34">
        <v>9</v>
      </c>
      <c r="F31" s="11"/>
      <c r="G31" s="36">
        <f t="shared" si="0"/>
        <v>2.6999999999999997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618</v>
      </c>
      <c r="C32" s="66" t="s">
        <v>269</v>
      </c>
      <c r="D32" s="68" t="s">
        <v>151</v>
      </c>
      <c r="E32" s="34">
        <v>7.333333333333333</v>
      </c>
      <c r="F32" s="11"/>
      <c r="G32" s="36">
        <f t="shared" si="0"/>
        <v>2.1999999999999997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67" t="s">
        <v>619</v>
      </c>
      <c r="C33" s="66" t="s">
        <v>143</v>
      </c>
      <c r="D33" s="68" t="s">
        <v>202</v>
      </c>
      <c r="E33" s="34">
        <v>8.8666666666666671</v>
      </c>
      <c r="F33" s="11"/>
      <c r="G33" s="36">
        <f t="shared" si="0"/>
        <v>2.66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67" t="s">
        <v>620</v>
      </c>
      <c r="C34" s="66" t="s">
        <v>621</v>
      </c>
      <c r="D34" s="68" t="s">
        <v>157</v>
      </c>
      <c r="E34" s="34">
        <v>7</v>
      </c>
      <c r="F34" s="11"/>
      <c r="G34" s="36">
        <f t="shared" si="0"/>
        <v>2.1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67" t="s">
        <v>622</v>
      </c>
      <c r="C35" s="66" t="s">
        <v>71</v>
      </c>
      <c r="D35" s="68" t="s">
        <v>80</v>
      </c>
      <c r="E35" s="34">
        <v>7.666666666666667</v>
      </c>
      <c r="F35" s="11"/>
      <c r="G35" s="36">
        <f t="shared" si="0"/>
        <v>2.2999999999999998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67" t="s">
        <v>623</v>
      </c>
      <c r="C36" s="66" t="s">
        <v>79</v>
      </c>
      <c r="D36" s="68" t="s">
        <v>80</v>
      </c>
      <c r="E36" s="34">
        <v>7.333333333333333</v>
      </c>
      <c r="F36" s="11"/>
      <c r="G36" s="36">
        <f t="shared" si="0"/>
        <v>2.1999999999999997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67" t="s">
        <v>624</v>
      </c>
      <c r="C37" s="66" t="s">
        <v>625</v>
      </c>
      <c r="D37" s="68" t="s">
        <v>45</v>
      </c>
      <c r="E37" s="34">
        <v>5.833333333333333</v>
      </c>
      <c r="F37" s="11"/>
      <c r="G37" s="36">
        <f t="shared" si="0"/>
        <v>1.7499999999999998</v>
      </c>
      <c r="H37" s="43" t="str">
        <f t="shared" si="1"/>
        <v>F</v>
      </c>
      <c r="I37" s="38"/>
    </row>
    <row r="38" spans="1:9" ht="15.75" x14ac:dyDescent="0.25">
      <c r="A38" s="32">
        <v>24</v>
      </c>
      <c r="B38" s="67" t="s">
        <v>626</v>
      </c>
      <c r="C38" s="66" t="s">
        <v>129</v>
      </c>
      <c r="D38" s="68" t="s">
        <v>45</v>
      </c>
      <c r="E38" s="34">
        <v>6</v>
      </c>
      <c r="F38" s="11"/>
      <c r="G38" s="36">
        <f t="shared" si="0"/>
        <v>1.7999999999999998</v>
      </c>
      <c r="H38" s="43" t="str">
        <f t="shared" si="1"/>
        <v>F</v>
      </c>
      <c r="I38" s="38"/>
    </row>
    <row r="39" spans="1:9" ht="15.75" x14ac:dyDescent="0.25">
      <c r="A39" s="32">
        <v>25</v>
      </c>
      <c r="B39" s="67" t="s">
        <v>627</v>
      </c>
      <c r="C39" s="66" t="s">
        <v>628</v>
      </c>
      <c r="D39" s="68" t="s">
        <v>131</v>
      </c>
      <c r="E39" s="34">
        <v>7.8666666666666671</v>
      </c>
      <c r="F39" s="11"/>
      <c r="G39" s="36">
        <f t="shared" si="0"/>
        <v>2.36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629</v>
      </c>
      <c r="C40" s="66" t="s">
        <v>630</v>
      </c>
      <c r="D40" s="68" t="s">
        <v>631</v>
      </c>
      <c r="E40" s="34">
        <v>8.3333333333333339</v>
      </c>
      <c r="F40" s="11"/>
      <c r="G40" s="36">
        <f t="shared" si="0"/>
        <v>2.5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632</v>
      </c>
      <c r="C41" s="66" t="s">
        <v>633</v>
      </c>
      <c r="D41" s="68" t="s">
        <v>82</v>
      </c>
      <c r="E41" s="34">
        <v>8.3333333333333339</v>
      </c>
      <c r="F41" s="11"/>
      <c r="G41" s="36">
        <f t="shared" si="0"/>
        <v>2.5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634</v>
      </c>
      <c r="C42" s="66" t="s">
        <v>635</v>
      </c>
      <c r="D42" s="68" t="s">
        <v>141</v>
      </c>
      <c r="E42" s="34">
        <v>7.666666666666667</v>
      </c>
      <c r="F42" s="11"/>
      <c r="G42" s="36">
        <f t="shared" si="0"/>
        <v>2.2999999999999998</v>
      </c>
      <c r="H42" s="43" t="str">
        <f t="shared" si="1"/>
        <v>F</v>
      </c>
      <c r="I42" s="38"/>
    </row>
    <row r="43" spans="1:9" ht="15.75" x14ac:dyDescent="0.25">
      <c r="A43" s="32">
        <v>29</v>
      </c>
      <c r="B43" s="67" t="s">
        <v>636</v>
      </c>
      <c r="C43" s="66" t="s">
        <v>637</v>
      </c>
      <c r="D43" s="68" t="s">
        <v>153</v>
      </c>
      <c r="E43" s="34">
        <v>7.666666666666667</v>
      </c>
      <c r="F43" s="11"/>
      <c r="G43" s="36">
        <f t="shared" si="0"/>
        <v>2.2999999999999998</v>
      </c>
      <c r="H43" s="43" t="str">
        <f t="shared" si="1"/>
        <v>F</v>
      </c>
      <c r="I43" s="38"/>
    </row>
    <row r="44" spans="1:9" ht="15.75" x14ac:dyDescent="0.25">
      <c r="A44" s="32">
        <v>30</v>
      </c>
      <c r="B44" s="67" t="s">
        <v>638</v>
      </c>
      <c r="C44" s="66" t="s">
        <v>37</v>
      </c>
      <c r="D44" s="68" t="s">
        <v>53</v>
      </c>
      <c r="E44" s="34">
        <v>9.2000000000000011</v>
      </c>
      <c r="F44" s="11"/>
      <c r="G44" s="36">
        <f t="shared" si="0"/>
        <v>2.7600000000000002</v>
      </c>
      <c r="H44" s="43" t="str">
        <f t="shared" si="1"/>
        <v>F</v>
      </c>
      <c r="I44" s="38"/>
    </row>
    <row r="45" spans="1:9" ht="15.75" x14ac:dyDescent="0.25">
      <c r="A45" s="32">
        <v>31</v>
      </c>
      <c r="B45" s="67" t="s">
        <v>639</v>
      </c>
      <c r="C45" s="66" t="s">
        <v>350</v>
      </c>
      <c r="D45" s="68" t="s">
        <v>56</v>
      </c>
      <c r="E45" s="34">
        <v>6.333333333333333</v>
      </c>
      <c r="F45" s="11"/>
      <c r="G45" s="36">
        <f t="shared" si="0"/>
        <v>1.9</v>
      </c>
      <c r="H45" s="43" t="str">
        <f t="shared" si="1"/>
        <v>F</v>
      </c>
      <c r="I45" s="38"/>
    </row>
    <row r="46" spans="1:9" ht="15.75" x14ac:dyDescent="0.25">
      <c r="A46" s="32">
        <v>32</v>
      </c>
      <c r="B46" s="67" t="s">
        <v>640</v>
      </c>
      <c r="C46" s="66" t="s">
        <v>355</v>
      </c>
      <c r="D46" s="68" t="s">
        <v>158</v>
      </c>
      <c r="E46" s="34">
        <v>7.5333333333333341</v>
      </c>
      <c r="F46" s="11"/>
      <c r="G46" s="36">
        <f t="shared" si="0"/>
        <v>2.2600000000000002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641</v>
      </c>
      <c r="C47" s="66" t="s">
        <v>642</v>
      </c>
      <c r="D47" s="68" t="s">
        <v>59</v>
      </c>
      <c r="E47" s="34">
        <v>7</v>
      </c>
      <c r="F47" s="11"/>
      <c r="G47" s="36">
        <f t="shared" si="0"/>
        <v>2.1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643</v>
      </c>
      <c r="C48" s="66" t="s">
        <v>644</v>
      </c>
      <c r="D48" s="68" t="s">
        <v>93</v>
      </c>
      <c r="E48" s="34">
        <v>7.333333333333333</v>
      </c>
      <c r="F48" s="11"/>
      <c r="G48" s="36">
        <f t="shared" si="0"/>
        <v>2.1999999999999997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645</v>
      </c>
      <c r="C49" s="66" t="s">
        <v>531</v>
      </c>
      <c r="D49" s="68" t="s">
        <v>62</v>
      </c>
      <c r="E49" s="34">
        <v>10</v>
      </c>
      <c r="F49" s="11"/>
      <c r="G49" s="36">
        <f t="shared" si="0"/>
        <v>3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67" t="s">
        <v>646</v>
      </c>
      <c r="C50" s="66" t="s">
        <v>55</v>
      </c>
      <c r="D50" s="68" t="s">
        <v>95</v>
      </c>
      <c r="E50" s="34">
        <v>5.666666666666667</v>
      </c>
      <c r="F50" s="11"/>
      <c r="G50" s="36">
        <f t="shared" si="0"/>
        <v>1.7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67" t="s">
        <v>647</v>
      </c>
      <c r="C51" s="66" t="s">
        <v>171</v>
      </c>
      <c r="D51" s="68" t="s">
        <v>176</v>
      </c>
      <c r="E51" s="34">
        <v>8.8666666666666671</v>
      </c>
      <c r="F51" s="11"/>
      <c r="G51" s="36">
        <f t="shared" si="0"/>
        <v>2.66</v>
      </c>
      <c r="H51" s="43" t="str">
        <f t="shared" si="1"/>
        <v>F</v>
      </c>
      <c r="I51" s="38"/>
    </row>
    <row r="52" spans="1:9" ht="15.75" x14ac:dyDescent="0.25">
      <c r="A52" s="32">
        <v>38</v>
      </c>
      <c r="B52" s="67" t="s">
        <v>648</v>
      </c>
      <c r="C52" s="66" t="s">
        <v>649</v>
      </c>
      <c r="D52" s="68" t="s">
        <v>134</v>
      </c>
      <c r="E52" s="34">
        <v>9.3333333333333339</v>
      </c>
      <c r="F52" s="11"/>
      <c r="G52" s="36">
        <f t="shared" si="0"/>
        <v>2.8000000000000003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650</v>
      </c>
      <c r="C53" s="66" t="s">
        <v>28</v>
      </c>
      <c r="D53" s="68" t="s">
        <v>121</v>
      </c>
      <c r="E53" s="34">
        <v>6.666666666666667</v>
      </c>
      <c r="F53" s="11"/>
      <c r="G53" s="36">
        <f t="shared" si="0"/>
        <v>2</v>
      </c>
      <c r="H53" s="43" t="str">
        <f t="shared" si="1"/>
        <v>F</v>
      </c>
      <c r="I53" s="38"/>
    </row>
    <row r="54" spans="1:9" ht="15.75" x14ac:dyDescent="0.25">
      <c r="A54" s="32">
        <v>40</v>
      </c>
      <c r="B54" s="67" t="s">
        <v>651</v>
      </c>
      <c r="C54" s="66" t="s">
        <v>159</v>
      </c>
      <c r="D54" s="68" t="s">
        <v>100</v>
      </c>
      <c r="E54" s="34">
        <v>7.8666666666666671</v>
      </c>
      <c r="F54" s="11"/>
      <c r="G54" s="36">
        <f t="shared" si="0"/>
        <v>2.36</v>
      </c>
      <c r="H54" s="43" t="str">
        <f t="shared" si="1"/>
        <v>F</v>
      </c>
      <c r="I54" s="38"/>
    </row>
    <row r="55" spans="1:9" ht="15.75" x14ac:dyDescent="0.25">
      <c r="A55" s="32">
        <v>41</v>
      </c>
      <c r="B55" s="67" t="s">
        <v>652</v>
      </c>
      <c r="C55" s="66" t="s">
        <v>653</v>
      </c>
      <c r="D55" s="68" t="s">
        <v>103</v>
      </c>
      <c r="E55" s="34">
        <v>6.5</v>
      </c>
      <c r="F55" s="11"/>
      <c r="G55" s="36">
        <f t="shared" si="0"/>
        <v>1.95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67" t="s">
        <v>654</v>
      </c>
      <c r="C56" s="66" t="s">
        <v>123</v>
      </c>
      <c r="D56" s="68" t="s">
        <v>136</v>
      </c>
      <c r="E56" s="34">
        <v>8.2000000000000011</v>
      </c>
      <c r="F56" s="11"/>
      <c r="G56" s="36">
        <f t="shared" si="0"/>
        <v>2.4600000000000004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67" t="s">
        <v>655</v>
      </c>
      <c r="C57" s="66" t="s">
        <v>656</v>
      </c>
      <c r="D57" s="68" t="s">
        <v>136</v>
      </c>
      <c r="E57" s="34">
        <v>6.3</v>
      </c>
      <c r="F57" s="11"/>
      <c r="G57" s="36">
        <f t="shared" si="0"/>
        <v>1.89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657</v>
      </c>
      <c r="C58" s="66" t="s">
        <v>120</v>
      </c>
      <c r="D58" s="68" t="s">
        <v>658</v>
      </c>
      <c r="E58" s="34">
        <v>7.666666666666667</v>
      </c>
      <c r="F58" s="11"/>
      <c r="G58" s="36">
        <f t="shared" si="0"/>
        <v>2.2999999999999998</v>
      </c>
      <c r="H58" s="43" t="str">
        <f t="shared" si="1"/>
        <v>F</v>
      </c>
      <c r="I58" s="38"/>
    </row>
    <row r="59" spans="1:9" ht="16.5" x14ac:dyDescent="0.25">
      <c r="A59" s="32">
        <v>45</v>
      </c>
      <c r="B59" s="91" t="s">
        <v>659</v>
      </c>
      <c r="C59" s="92" t="s">
        <v>660</v>
      </c>
      <c r="D59" s="93" t="s">
        <v>138</v>
      </c>
      <c r="E59" s="34">
        <v>0</v>
      </c>
      <c r="F59" s="11"/>
      <c r="G59" s="36">
        <f t="shared" si="0"/>
        <v>0</v>
      </c>
      <c r="H59" s="43" t="str">
        <f t="shared" si="1"/>
        <v>F</v>
      </c>
      <c r="I59" s="82" t="s">
        <v>871</v>
      </c>
    </row>
    <row r="60" spans="1:9" ht="16.5" x14ac:dyDescent="0.2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 x14ac:dyDescent="0.2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f>COUNTA(H15:H61)</f>
        <v>47</v>
      </c>
      <c r="E63" s="14">
        <v>1</v>
      </c>
      <c r="F63" s="15"/>
      <c r="G63" s="1"/>
      <c r="H63" s="1"/>
      <c r="I63" s="1"/>
    </row>
    <row r="64" spans="1:9" ht="15.75" x14ac:dyDescent="0.25">
      <c r="A64" s="121" t="s">
        <v>20</v>
      </c>
      <c r="B64" s="121"/>
      <c r="C64" s="121"/>
      <c r="D64" s="16">
        <f>COUNTIF(G15:G61,"&gt;=5")</f>
        <v>0</v>
      </c>
      <c r="E64" s="17">
        <f>D64/D63</f>
        <v>0</v>
      </c>
      <c r="F64" s="18"/>
      <c r="G64" s="1"/>
      <c r="H64" s="1"/>
      <c r="I64" s="1"/>
    </row>
    <row r="65" spans="1:9" ht="15.75" x14ac:dyDescent="0.2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29 tháng 11 năm 2016</v>
      </c>
      <c r="F67" s="122"/>
      <c r="G67" s="122"/>
      <c r="H67" s="122"/>
      <c r="I67" s="122"/>
    </row>
    <row r="68" spans="1:9" ht="15.75" x14ac:dyDescent="0.2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28 I31:I58 I60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29:I30" name="Range4_1"/>
    <protectedRange sqref="I59" name="Range4_1_1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7" priority="2" stopIfTrue="1" operator="equal">
      <formula>"F"</formula>
    </cfRule>
  </conditionalFormatting>
  <conditionalFormatting sqref="G15:G61">
    <cfRule type="expression" dxfId="6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view="pageLayout" topLeftCell="A48" zoomScaleNormal="100" workbookViewId="0">
      <selection activeCell="E70" sqref="E70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661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230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662</v>
      </c>
      <c r="C15" s="70" t="s">
        <v>663</v>
      </c>
      <c r="D15" s="71" t="s">
        <v>25</v>
      </c>
      <c r="E15" s="33">
        <v>7</v>
      </c>
      <c r="F15" s="9"/>
      <c r="G15" s="35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664</v>
      </c>
      <c r="C16" s="66" t="s">
        <v>665</v>
      </c>
      <c r="D16" s="68" t="s">
        <v>108</v>
      </c>
      <c r="E16" s="34">
        <v>8</v>
      </c>
      <c r="F16" s="11"/>
      <c r="G16" s="36">
        <f t="shared" ref="G16:G61" si="0">E16*$E$13+F16*$F$13</f>
        <v>2.4</v>
      </c>
      <c r="H16" s="43" t="str">
        <f t="shared" ref="H16:H61" si="1">IF(G16&lt;4,"F",IF(G16&lt;=4.9,"D",IF(G16&lt;=5.4,"D+",IF(G16&lt;=5.9,"C",IF(G16&lt;=6.9,"C+",IF(G16&lt;=7.9,"B",IF(G16&lt;=8.4,"B+","A")))))))</f>
        <v>F</v>
      </c>
      <c r="I16" s="38"/>
    </row>
    <row r="17" spans="1:9" ht="16.5" x14ac:dyDescent="0.25">
      <c r="A17" s="32">
        <v>3</v>
      </c>
      <c r="B17" s="88" t="s">
        <v>666</v>
      </c>
      <c r="C17" s="89" t="s">
        <v>425</v>
      </c>
      <c r="D17" s="90" t="s">
        <v>147</v>
      </c>
      <c r="E17" s="34">
        <v>0</v>
      </c>
      <c r="F17" s="11"/>
      <c r="G17" s="36">
        <f t="shared" si="0"/>
        <v>0</v>
      </c>
      <c r="H17" s="43" t="str">
        <f t="shared" si="1"/>
        <v>F</v>
      </c>
      <c r="I17" s="82" t="s">
        <v>871</v>
      </c>
    </row>
    <row r="18" spans="1:9" ht="15.75" x14ac:dyDescent="0.25">
      <c r="A18" s="32">
        <v>4</v>
      </c>
      <c r="B18" s="67" t="s">
        <v>667</v>
      </c>
      <c r="C18" s="66" t="s">
        <v>222</v>
      </c>
      <c r="D18" s="68" t="s">
        <v>27</v>
      </c>
      <c r="E18" s="34">
        <v>6.333333333333333</v>
      </c>
      <c r="F18" s="11"/>
      <c r="G18" s="36">
        <f t="shared" si="0"/>
        <v>1.9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668</v>
      </c>
      <c r="C19" s="66" t="s">
        <v>669</v>
      </c>
      <c r="D19" s="68" t="s">
        <v>214</v>
      </c>
      <c r="E19" s="34">
        <v>8</v>
      </c>
      <c r="F19" s="11"/>
      <c r="G19" s="36">
        <f t="shared" si="0"/>
        <v>2.4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670</v>
      </c>
      <c r="C20" s="66" t="s">
        <v>373</v>
      </c>
      <c r="D20" s="68" t="s">
        <v>200</v>
      </c>
      <c r="E20" s="34">
        <v>8.3333333333333339</v>
      </c>
      <c r="F20" s="11"/>
      <c r="G20" s="36">
        <f t="shared" si="0"/>
        <v>2.5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671</v>
      </c>
      <c r="C21" s="66" t="s">
        <v>672</v>
      </c>
      <c r="D21" s="68" t="s">
        <v>110</v>
      </c>
      <c r="E21" s="34">
        <v>7.333333333333333</v>
      </c>
      <c r="F21" s="11"/>
      <c r="G21" s="36">
        <f t="shared" si="0"/>
        <v>2.1999999999999997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673</v>
      </c>
      <c r="C22" s="66" t="s">
        <v>179</v>
      </c>
      <c r="D22" s="68" t="s">
        <v>674</v>
      </c>
      <c r="E22" s="34">
        <v>8</v>
      </c>
      <c r="F22" s="11"/>
      <c r="G22" s="36">
        <f t="shared" si="0"/>
        <v>2.4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675</v>
      </c>
      <c r="C23" s="66" t="s">
        <v>102</v>
      </c>
      <c r="D23" s="68" t="s">
        <v>112</v>
      </c>
      <c r="E23" s="34">
        <v>7.666666666666667</v>
      </c>
      <c r="F23" s="11"/>
      <c r="G23" s="36">
        <f t="shared" si="0"/>
        <v>2.2999999999999998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676</v>
      </c>
      <c r="C24" s="66" t="s">
        <v>239</v>
      </c>
      <c r="D24" s="68" t="s">
        <v>39</v>
      </c>
      <c r="E24" s="34">
        <v>8.3333333333333339</v>
      </c>
      <c r="F24" s="11"/>
      <c r="G24" s="36">
        <f t="shared" si="0"/>
        <v>2.5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677</v>
      </c>
      <c r="C25" s="66" t="s">
        <v>102</v>
      </c>
      <c r="D25" s="68" t="s">
        <v>678</v>
      </c>
      <c r="E25" s="34">
        <v>9</v>
      </c>
      <c r="F25" s="11"/>
      <c r="G25" s="36">
        <f t="shared" si="0"/>
        <v>2.6999999999999997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679</v>
      </c>
      <c r="C26" s="66" t="s">
        <v>166</v>
      </c>
      <c r="D26" s="68" t="s">
        <v>45</v>
      </c>
      <c r="E26" s="34">
        <v>7.666666666666667</v>
      </c>
      <c r="F26" s="11"/>
      <c r="G26" s="36">
        <f t="shared" si="0"/>
        <v>2.2999999999999998</v>
      </c>
      <c r="H26" s="43" t="str">
        <f t="shared" si="1"/>
        <v>F</v>
      </c>
      <c r="I26" s="38"/>
    </row>
    <row r="27" spans="1:9" ht="16.5" x14ac:dyDescent="0.25">
      <c r="A27" s="32">
        <v>13</v>
      </c>
      <c r="B27" s="88" t="s">
        <v>680</v>
      </c>
      <c r="C27" s="89" t="s">
        <v>52</v>
      </c>
      <c r="D27" s="90" t="s">
        <v>130</v>
      </c>
      <c r="E27" s="34">
        <v>0</v>
      </c>
      <c r="F27" s="11"/>
      <c r="G27" s="36">
        <f t="shared" si="0"/>
        <v>0</v>
      </c>
      <c r="H27" s="43" t="str">
        <f t="shared" si="1"/>
        <v>F</v>
      </c>
      <c r="I27" s="82" t="s">
        <v>871</v>
      </c>
    </row>
    <row r="28" spans="1:9" ht="15.75" x14ac:dyDescent="0.25">
      <c r="A28" s="32">
        <v>14</v>
      </c>
      <c r="B28" s="67" t="s">
        <v>681</v>
      </c>
      <c r="C28" s="66" t="s">
        <v>55</v>
      </c>
      <c r="D28" s="68" t="s">
        <v>46</v>
      </c>
      <c r="E28" s="34">
        <v>7</v>
      </c>
      <c r="F28" s="11"/>
      <c r="G28" s="36">
        <f t="shared" si="0"/>
        <v>2.1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682</v>
      </c>
      <c r="C29" s="66" t="s">
        <v>232</v>
      </c>
      <c r="D29" s="68" t="s">
        <v>152</v>
      </c>
      <c r="E29" s="34">
        <v>7.3</v>
      </c>
      <c r="F29" s="11"/>
      <c r="G29" s="36">
        <f t="shared" si="0"/>
        <v>2.19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683</v>
      </c>
      <c r="C30" s="66" t="s">
        <v>261</v>
      </c>
      <c r="D30" s="68" t="s">
        <v>684</v>
      </c>
      <c r="E30" s="34">
        <v>8</v>
      </c>
      <c r="F30" s="11"/>
      <c r="G30" s="36">
        <f t="shared" si="0"/>
        <v>2.4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685</v>
      </c>
      <c r="C31" s="66" t="s">
        <v>97</v>
      </c>
      <c r="D31" s="68" t="s">
        <v>686</v>
      </c>
      <c r="E31" s="34">
        <v>8.3333333333333339</v>
      </c>
      <c r="F31" s="11"/>
      <c r="G31" s="36">
        <f t="shared" si="0"/>
        <v>2.5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687</v>
      </c>
      <c r="C32" s="66" t="s">
        <v>529</v>
      </c>
      <c r="D32" s="68" t="s">
        <v>131</v>
      </c>
      <c r="E32" s="34">
        <v>8.3333333333333339</v>
      </c>
      <c r="F32" s="11"/>
      <c r="G32" s="36">
        <f t="shared" si="0"/>
        <v>2.5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67" t="s">
        <v>688</v>
      </c>
      <c r="C33" s="66" t="s">
        <v>689</v>
      </c>
      <c r="D33" s="68" t="s">
        <v>690</v>
      </c>
      <c r="E33" s="34">
        <v>7</v>
      </c>
      <c r="F33" s="11"/>
      <c r="G33" s="36">
        <f t="shared" si="0"/>
        <v>2.1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67" t="s">
        <v>691</v>
      </c>
      <c r="C34" s="66" t="s">
        <v>692</v>
      </c>
      <c r="D34" s="68" t="s">
        <v>82</v>
      </c>
      <c r="E34" s="34">
        <v>8</v>
      </c>
      <c r="F34" s="11"/>
      <c r="G34" s="36">
        <f t="shared" si="0"/>
        <v>2.4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67" t="s">
        <v>693</v>
      </c>
      <c r="C35" s="66" t="s">
        <v>694</v>
      </c>
      <c r="D35" s="68" t="s">
        <v>83</v>
      </c>
      <c r="E35" s="34">
        <v>9.6666666666666661</v>
      </c>
      <c r="F35" s="11"/>
      <c r="G35" s="36">
        <f t="shared" si="0"/>
        <v>2.9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67" t="s">
        <v>695</v>
      </c>
      <c r="C36" s="66" t="s">
        <v>431</v>
      </c>
      <c r="D36" s="68" t="s">
        <v>141</v>
      </c>
      <c r="E36" s="34">
        <v>8.6666666666666661</v>
      </c>
      <c r="F36" s="11"/>
      <c r="G36" s="36">
        <f t="shared" si="0"/>
        <v>2.5999999999999996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67" t="s">
        <v>696</v>
      </c>
      <c r="C37" s="66" t="s">
        <v>258</v>
      </c>
      <c r="D37" s="68" t="s">
        <v>84</v>
      </c>
      <c r="E37" s="34">
        <v>8</v>
      </c>
      <c r="F37" s="11"/>
      <c r="G37" s="36">
        <f t="shared" si="0"/>
        <v>2.4</v>
      </c>
      <c r="H37" s="43" t="str">
        <f t="shared" si="1"/>
        <v>F</v>
      </c>
      <c r="I37" s="38"/>
    </row>
    <row r="38" spans="1:9" ht="15.75" x14ac:dyDescent="0.25">
      <c r="A38" s="32">
        <v>24</v>
      </c>
      <c r="B38" s="67" t="s">
        <v>697</v>
      </c>
      <c r="C38" s="66" t="s">
        <v>129</v>
      </c>
      <c r="D38" s="68" t="s">
        <v>205</v>
      </c>
      <c r="E38" s="34">
        <v>7</v>
      </c>
      <c r="F38" s="11"/>
      <c r="G38" s="36">
        <f t="shared" si="0"/>
        <v>2.1</v>
      </c>
      <c r="H38" s="43" t="str">
        <f t="shared" si="1"/>
        <v>F</v>
      </c>
      <c r="I38" s="38"/>
    </row>
    <row r="39" spans="1:9" ht="15.75" x14ac:dyDescent="0.25">
      <c r="A39" s="32">
        <v>25</v>
      </c>
      <c r="B39" s="67" t="s">
        <v>698</v>
      </c>
      <c r="C39" s="66" t="s">
        <v>149</v>
      </c>
      <c r="D39" s="68" t="s">
        <v>49</v>
      </c>
      <c r="E39" s="34">
        <v>8.3333333333333339</v>
      </c>
      <c r="F39" s="11"/>
      <c r="G39" s="36">
        <f t="shared" si="0"/>
        <v>2.5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699</v>
      </c>
      <c r="C40" s="66" t="s">
        <v>700</v>
      </c>
      <c r="D40" s="68" t="s">
        <v>50</v>
      </c>
      <c r="E40" s="34">
        <v>8</v>
      </c>
      <c r="F40" s="11"/>
      <c r="G40" s="36">
        <f t="shared" si="0"/>
        <v>2.4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701</v>
      </c>
      <c r="C41" s="66" t="s">
        <v>702</v>
      </c>
      <c r="D41" s="68" t="s">
        <v>231</v>
      </c>
      <c r="E41" s="34">
        <v>7.333333333333333</v>
      </c>
      <c r="F41" s="11"/>
      <c r="G41" s="36">
        <f t="shared" si="0"/>
        <v>2.1999999999999997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703</v>
      </c>
      <c r="C42" s="66" t="s">
        <v>65</v>
      </c>
      <c r="D42" s="68" t="s">
        <v>270</v>
      </c>
      <c r="E42" s="34">
        <v>7.333333333333333</v>
      </c>
      <c r="F42" s="11"/>
      <c r="G42" s="36">
        <f t="shared" si="0"/>
        <v>2.1999999999999997</v>
      </c>
      <c r="H42" s="43" t="str">
        <f t="shared" si="1"/>
        <v>F</v>
      </c>
      <c r="I42" s="38"/>
    </row>
    <row r="43" spans="1:9" ht="16.5" x14ac:dyDescent="0.25">
      <c r="A43" s="32">
        <v>29</v>
      </c>
      <c r="B43" s="88" t="s">
        <v>704</v>
      </c>
      <c r="C43" s="89" t="s">
        <v>705</v>
      </c>
      <c r="D43" s="90" t="s">
        <v>86</v>
      </c>
      <c r="E43" s="34">
        <v>0</v>
      </c>
      <c r="F43" s="11"/>
      <c r="G43" s="36">
        <f t="shared" si="0"/>
        <v>0</v>
      </c>
      <c r="H43" s="43" t="str">
        <f t="shared" si="1"/>
        <v>F</v>
      </c>
      <c r="I43" s="82" t="s">
        <v>871</v>
      </c>
    </row>
    <row r="44" spans="1:9" ht="16.5" x14ac:dyDescent="0.25">
      <c r="A44" s="32">
        <v>30</v>
      </c>
      <c r="B44" s="67" t="s">
        <v>706</v>
      </c>
      <c r="C44" s="66" t="s">
        <v>707</v>
      </c>
      <c r="D44" s="68" t="s">
        <v>708</v>
      </c>
      <c r="E44" s="34">
        <v>5.666666666666667</v>
      </c>
      <c r="F44" s="11"/>
      <c r="G44" s="36">
        <f t="shared" si="0"/>
        <v>1.7</v>
      </c>
      <c r="H44" s="43" t="str">
        <f t="shared" si="1"/>
        <v>F</v>
      </c>
      <c r="I44" s="82"/>
    </row>
    <row r="45" spans="1:9" ht="16.5" x14ac:dyDescent="0.25">
      <c r="A45" s="32">
        <v>31</v>
      </c>
      <c r="B45" s="67" t="s">
        <v>709</v>
      </c>
      <c r="C45" s="66" t="s">
        <v>710</v>
      </c>
      <c r="D45" s="68" t="s">
        <v>115</v>
      </c>
      <c r="E45" s="34">
        <v>8.3333333333333339</v>
      </c>
      <c r="F45" s="11"/>
      <c r="G45" s="36">
        <f t="shared" si="0"/>
        <v>2.5</v>
      </c>
      <c r="H45" s="43" t="str">
        <f t="shared" si="1"/>
        <v>F</v>
      </c>
      <c r="I45" s="82"/>
    </row>
    <row r="46" spans="1:9" ht="15.75" x14ac:dyDescent="0.25">
      <c r="A46" s="32">
        <v>32</v>
      </c>
      <c r="B46" s="67" t="s">
        <v>711</v>
      </c>
      <c r="C46" s="66" t="s">
        <v>588</v>
      </c>
      <c r="D46" s="68" t="s">
        <v>53</v>
      </c>
      <c r="E46" s="34">
        <v>8.3333333333333339</v>
      </c>
      <c r="F46" s="11"/>
      <c r="G46" s="36">
        <f t="shared" si="0"/>
        <v>2.5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712</v>
      </c>
      <c r="C47" s="66" t="s">
        <v>254</v>
      </c>
      <c r="D47" s="68" t="s">
        <v>117</v>
      </c>
      <c r="E47" s="34">
        <v>6</v>
      </c>
      <c r="F47" s="11"/>
      <c r="G47" s="36">
        <f t="shared" si="0"/>
        <v>1.7999999999999998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713</v>
      </c>
      <c r="C48" s="66" t="s">
        <v>714</v>
      </c>
      <c r="D48" s="68" t="s">
        <v>169</v>
      </c>
      <c r="E48" s="34">
        <v>8</v>
      </c>
      <c r="F48" s="11"/>
      <c r="G48" s="36">
        <f t="shared" si="0"/>
        <v>2.4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715</v>
      </c>
      <c r="C49" s="66" t="s">
        <v>55</v>
      </c>
      <c r="D49" s="68" t="s">
        <v>56</v>
      </c>
      <c r="E49" s="34">
        <v>4.333333333333333</v>
      </c>
      <c r="F49" s="11"/>
      <c r="G49" s="36">
        <f t="shared" si="0"/>
        <v>1.2999999999999998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67" t="s">
        <v>716</v>
      </c>
      <c r="C50" s="66" t="s">
        <v>529</v>
      </c>
      <c r="D50" s="68" t="s">
        <v>57</v>
      </c>
      <c r="E50" s="34">
        <v>7.333333333333333</v>
      </c>
      <c r="F50" s="11"/>
      <c r="G50" s="36">
        <f t="shared" si="0"/>
        <v>2.1999999999999997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67" t="s">
        <v>717</v>
      </c>
      <c r="C51" s="66" t="s">
        <v>718</v>
      </c>
      <c r="D51" s="68" t="s">
        <v>118</v>
      </c>
      <c r="E51" s="34">
        <v>7.166666666666667</v>
      </c>
      <c r="F51" s="11"/>
      <c r="G51" s="36">
        <f t="shared" si="0"/>
        <v>2.15</v>
      </c>
      <c r="H51" s="43" t="str">
        <f t="shared" si="1"/>
        <v>F</v>
      </c>
      <c r="I51" s="38"/>
    </row>
    <row r="52" spans="1:9" ht="15.75" x14ac:dyDescent="0.25">
      <c r="A52" s="32">
        <v>38</v>
      </c>
      <c r="B52" s="67" t="s">
        <v>719</v>
      </c>
      <c r="C52" s="66" t="s">
        <v>720</v>
      </c>
      <c r="D52" s="68" t="s">
        <v>119</v>
      </c>
      <c r="E52" s="34">
        <v>5.666666666666667</v>
      </c>
      <c r="F52" s="11"/>
      <c r="G52" s="36">
        <f t="shared" si="0"/>
        <v>1.7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721</v>
      </c>
      <c r="C53" s="66" t="s">
        <v>722</v>
      </c>
      <c r="D53" s="68" t="s">
        <v>59</v>
      </c>
      <c r="E53" s="34">
        <v>5.666666666666667</v>
      </c>
      <c r="F53" s="11"/>
      <c r="G53" s="36">
        <f t="shared" si="0"/>
        <v>1.7</v>
      </c>
      <c r="H53" s="43" t="str">
        <f t="shared" si="1"/>
        <v>F</v>
      </c>
      <c r="I53" s="38"/>
    </row>
    <row r="54" spans="1:9" ht="15.75" x14ac:dyDescent="0.25">
      <c r="A54" s="32">
        <v>40</v>
      </c>
      <c r="B54" s="67" t="s">
        <v>723</v>
      </c>
      <c r="C54" s="66" t="s">
        <v>724</v>
      </c>
      <c r="D54" s="68" t="s">
        <v>93</v>
      </c>
      <c r="E54" s="34">
        <v>7</v>
      </c>
      <c r="F54" s="11"/>
      <c r="G54" s="36">
        <f t="shared" si="0"/>
        <v>2.1</v>
      </c>
      <c r="H54" s="43" t="str">
        <f t="shared" si="1"/>
        <v>F</v>
      </c>
      <c r="I54" s="38"/>
    </row>
    <row r="55" spans="1:9" ht="15.75" x14ac:dyDescent="0.25">
      <c r="A55" s="32">
        <v>41</v>
      </c>
      <c r="B55" s="67" t="s">
        <v>725</v>
      </c>
      <c r="C55" s="66" t="s">
        <v>726</v>
      </c>
      <c r="D55" s="68" t="s">
        <v>62</v>
      </c>
      <c r="E55" s="34">
        <v>7.333333333333333</v>
      </c>
      <c r="F55" s="11"/>
      <c r="G55" s="36">
        <f t="shared" si="0"/>
        <v>2.1999999999999997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67" t="s">
        <v>727</v>
      </c>
      <c r="C56" s="66" t="s">
        <v>728</v>
      </c>
      <c r="D56" s="68" t="s">
        <v>62</v>
      </c>
      <c r="E56" s="34">
        <v>7.166666666666667</v>
      </c>
      <c r="F56" s="11"/>
      <c r="G56" s="36">
        <f t="shared" si="0"/>
        <v>2.15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67" t="s">
        <v>729</v>
      </c>
      <c r="C57" s="66" t="s">
        <v>730</v>
      </c>
      <c r="D57" s="68" t="s">
        <v>63</v>
      </c>
      <c r="E57" s="34">
        <v>8.6666666666666661</v>
      </c>
      <c r="F57" s="11"/>
      <c r="G57" s="36">
        <f t="shared" si="0"/>
        <v>2.5999999999999996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731</v>
      </c>
      <c r="C58" s="66" t="s">
        <v>67</v>
      </c>
      <c r="D58" s="68" t="s">
        <v>257</v>
      </c>
      <c r="E58" s="34">
        <v>7</v>
      </c>
      <c r="F58" s="11"/>
      <c r="G58" s="36">
        <f t="shared" si="0"/>
        <v>2.1</v>
      </c>
      <c r="H58" s="43" t="str">
        <f t="shared" si="1"/>
        <v>F</v>
      </c>
      <c r="I58" s="38"/>
    </row>
    <row r="59" spans="1:9" ht="15.75" x14ac:dyDescent="0.25">
      <c r="A59" s="32">
        <v>45</v>
      </c>
      <c r="B59" s="75" t="s">
        <v>732</v>
      </c>
      <c r="C59" s="76" t="s">
        <v>222</v>
      </c>
      <c r="D59" s="77" t="s">
        <v>146</v>
      </c>
      <c r="E59" s="34">
        <v>7</v>
      </c>
      <c r="F59" s="11"/>
      <c r="G59" s="36">
        <f t="shared" si="0"/>
        <v>2.1</v>
      </c>
      <c r="H59" s="43" t="str">
        <f t="shared" si="1"/>
        <v>F</v>
      </c>
      <c r="I59" s="38"/>
    </row>
    <row r="60" spans="1:9" ht="16.5" x14ac:dyDescent="0.2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 x14ac:dyDescent="0.2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f>COUNTA(H15:H61)</f>
        <v>47</v>
      </c>
      <c r="E63" s="14">
        <v>1</v>
      </c>
      <c r="F63" s="15"/>
      <c r="G63" s="1"/>
      <c r="H63" s="1"/>
      <c r="I63" s="1"/>
    </row>
    <row r="64" spans="1:9" ht="15.75" x14ac:dyDescent="0.25">
      <c r="A64" s="121" t="s">
        <v>20</v>
      </c>
      <c r="B64" s="121"/>
      <c r="C64" s="121"/>
      <c r="D64" s="16">
        <f>COUNTIF(G15:G61,"&gt;=5")</f>
        <v>0</v>
      </c>
      <c r="E64" s="17">
        <f>D64/D63</f>
        <v>0</v>
      </c>
      <c r="F64" s="18"/>
      <c r="G64" s="1"/>
      <c r="H64" s="1"/>
      <c r="I64" s="1"/>
    </row>
    <row r="65" spans="1:9" ht="15.75" x14ac:dyDescent="0.2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29 tháng 11 năm 2016</v>
      </c>
      <c r="F67" s="122"/>
      <c r="G67" s="122"/>
      <c r="H67" s="122"/>
      <c r="I67" s="122"/>
    </row>
    <row r="68" spans="1:9" ht="15.75" x14ac:dyDescent="0.2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16 I18:I26 I28:I42 I46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17" name="Range4_1"/>
    <protectedRange sqref="I27" name="Range4_1_1"/>
    <protectedRange sqref="I43:I45" name="Range4_1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0"/>
  <sheetViews>
    <sheetView view="pageLayout" topLeftCell="A47" zoomScaleNormal="100" workbookViewId="0">
      <selection activeCell="E66" sqref="E66"/>
    </sheetView>
  </sheetViews>
  <sheetFormatPr defaultRowHeight="15" x14ac:dyDescent="0.2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733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230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734</v>
      </c>
      <c r="C15" s="70" t="s">
        <v>586</v>
      </c>
      <c r="D15" s="71" t="s">
        <v>25</v>
      </c>
      <c r="E15" s="33">
        <v>7.333333333333333</v>
      </c>
      <c r="F15" s="9"/>
      <c r="G15" s="35">
        <f>E15*$E$13+F15*$F$13</f>
        <v>2.1999999999999997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735</v>
      </c>
      <c r="C16" s="66" t="s">
        <v>736</v>
      </c>
      <c r="D16" s="68" t="s">
        <v>108</v>
      </c>
      <c r="E16" s="34">
        <v>6.666666666666667</v>
      </c>
      <c r="F16" s="11"/>
      <c r="G16" s="36">
        <f t="shared" ref="G16:G62" si="0">E16*$E$13+F16*$F$13</f>
        <v>2</v>
      </c>
      <c r="H16" s="43" t="str">
        <f t="shared" ref="H16:H62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737</v>
      </c>
      <c r="C17" s="66" t="s">
        <v>67</v>
      </c>
      <c r="D17" s="68" t="s">
        <v>273</v>
      </c>
      <c r="E17" s="34">
        <v>7.1333333333333329</v>
      </c>
      <c r="F17" s="11"/>
      <c r="G17" s="36">
        <f t="shared" si="0"/>
        <v>2.1399999999999997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67" t="s">
        <v>738</v>
      </c>
      <c r="C18" s="66" t="s">
        <v>739</v>
      </c>
      <c r="D18" s="68" t="s">
        <v>139</v>
      </c>
      <c r="E18" s="34">
        <v>8.3333333333333339</v>
      </c>
      <c r="F18" s="11"/>
      <c r="G18" s="36">
        <f t="shared" si="0"/>
        <v>2.5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740</v>
      </c>
      <c r="C19" s="66" t="s">
        <v>741</v>
      </c>
      <c r="D19" s="68" t="s">
        <v>109</v>
      </c>
      <c r="E19" s="34">
        <v>6.8</v>
      </c>
      <c r="F19" s="11"/>
      <c r="G19" s="36">
        <f t="shared" si="0"/>
        <v>2.04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742</v>
      </c>
      <c r="C20" s="66" t="s">
        <v>587</v>
      </c>
      <c r="D20" s="68" t="s">
        <v>29</v>
      </c>
      <c r="E20" s="34">
        <v>8.6666666666666661</v>
      </c>
      <c r="F20" s="11"/>
      <c r="G20" s="36">
        <f t="shared" si="0"/>
        <v>2.5999999999999996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743</v>
      </c>
      <c r="C21" s="66" t="s">
        <v>241</v>
      </c>
      <c r="D21" s="68" t="s">
        <v>73</v>
      </c>
      <c r="E21" s="34">
        <v>10</v>
      </c>
      <c r="F21" s="11"/>
      <c r="G21" s="36">
        <f t="shared" si="0"/>
        <v>3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744</v>
      </c>
      <c r="C22" s="66" t="s">
        <v>745</v>
      </c>
      <c r="D22" s="68" t="s">
        <v>110</v>
      </c>
      <c r="E22" s="34">
        <v>7.5</v>
      </c>
      <c r="F22" s="11"/>
      <c r="G22" s="36">
        <f t="shared" si="0"/>
        <v>2.25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746</v>
      </c>
      <c r="C23" s="66" t="s">
        <v>747</v>
      </c>
      <c r="D23" s="68" t="s">
        <v>39</v>
      </c>
      <c r="E23" s="34">
        <v>8.3333333333333339</v>
      </c>
      <c r="F23" s="11"/>
      <c r="G23" s="36">
        <f t="shared" si="0"/>
        <v>2.5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748</v>
      </c>
      <c r="C24" s="66" t="s">
        <v>222</v>
      </c>
      <c r="D24" s="68" t="s">
        <v>194</v>
      </c>
      <c r="E24" s="34">
        <v>9</v>
      </c>
      <c r="F24" s="11"/>
      <c r="G24" s="36">
        <f t="shared" si="0"/>
        <v>2.6999999999999997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749</v>
      </c>
      <c r="C25" s="66" t="s">
        <v>750</v>
      </c>
      <c r="D25" s="68" t="s">
        <v>229</v>
      </c>
      <c r="E25" s="34">
        <v>7.166666666666667</v>
      </c>
      <c r="F25" s="11"/>
      <c r="G25" s="36">
        <f t="shared" si="0"/>
        <v>2.15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751</v>
      </c>
      <c r="C26" s="66" t="s">
        <v>129</v>
      </c>
      <c r="D26" s="68" t="s">
        <v>168</v>
      </c>
      <c r="E26" s="34">
        <v>8.6666666666666661</v>
      </c>
      <c r="F26" s="11"/>
      <c r="G26" s="36">
        <f t="shared" si="0"/>
        <v>2.5999999999999996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67" t="s">
        <v>752</v>
      </c>
      <c r="C27" s="66" t="s">
        <v>753</v>
      </c>
      <c r="D27" s="68" t="s">
        <v>164</v>
      </c>
      <c r="E27" s="34">
        <v>6.666666666666667</v>
      </c>
      <c r="F27" s="11"/>
      <c r="G27" s="36">
        <f t="shared" si="0"/>
        <v>2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67" t="s">
        <v>754</v>
      </c>
      <c r="C28" s="66" t="s">
        <v>354</v>
      </c>
      <c r="D28" s="68" t="s">
        <v>45</v>
      </c>
      <c r="E28" s="34">
        <v>7.333333333333333</v>
      </c>
      <c r="F28" s="11"/>
      <c r="G28" s="36">
        <f t="shared" si="0"/>
        <v>2.1999999999999997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755</v>
      </c>
      <c r="C29" s="66" t="s">
        <v>123</v>
      </c>
      <c r="D29" s="68" t="s">
        <v>84</v>
      </c>
      <c r="E29" s="34">
        <v>7.333333333333333</v>
      </c>
      <c r="F29" s="11"/>
      <c r="G29" s="36">
        <f t="shared" si="0"/>
        <v>2.1999999999999997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756</v>
      </c>
      <c r="C30" s="66" t="s">
        <v>226</v>
      </c>
      <c r="D30" s="68" t="s">
        <v>84</v>
      </c>
      <c r="E30" s="34">
        <v>9.2000000000000011</v>
      </c>
      <c r="F30" s="11"/>
      <c r="G30" s="36">
        <f t="shared" si="0"/>
        <v>2.7600000000000002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757</v>
      </c>
      <c r="C31" s="66" t="s">
        <v>155</v>
      </c>
      <c r="D31" s="68" t="s">
        <v>85</v>
      </c>
      <c r="E31" s="34">
        <v>7.333333333333333</v>
      </c>
      <c r="F31" s="11"/>
      <c r="G31" s="36">
        <f t="shared" si="0"/>
        <v>2.1999999999999997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758</v>
      </c>
      <c r="C32" s="66" t="s">
        <v>759</v>
      </c>
      <c r="D32" s="68" t="s">
        <v>86</v>
      </c>
      <c r="E32" s="34">
        <v>7.5</v>
      </c>
      <c r="F32" s="11"/>
      <c r="G32" s="36">
        <f t="shared" si="0"/>
        <v>2.25</v>
      </c>
      <c r="H32" s="43" t="str">
        <f t="shared" si="1"/>
        <v>F</v>
      </c>
      <c r="I32" s="38"/>
    </row>
    <row r="33" spans="1:9" ht="16.5" x14ac:dyDescent="0.25">
      <c r="A33" s="32">
        <v>19</v>
      </c>
      <c r="B33" s="88" t="s">
        <v>760</v>
      </c>
      <c r="C33" s="89" t="s">
        <v>52</v>
      </c>
      <c r="D33" s="90" t="s">
        <v>53</v>
      </c>
      <c r="E33" s="34">
        <v>0</v>
      </c>
      <c r="F33" s="11"/>
      <c r="G33" s="36">
        <f t="shared" si="0"/>
        <v>0</v>
      </c>
      <c r="H33" s="43" t="str">
        <f t="shared" si="1"/>
        <v>F</v>
      </c>
      <c r="I33" s="82" t="s">
        <v>871</v>
      </c>
    </row>
    <row r="34" spans="1:9" ht="16.5" x14ac:dyDescent="0.25">
      <c r="A34" s="32">
        <v>20</v>
      </c>
      <c r="B34" s="67" t="s">
        <v>761</v>
      </c>
      <c r="C34" s="66" t="s">
        <v>79</v>
      </c>
      <c r="D34" s="68" t="s">
        <v>119</v>
      </c>
      <c r="E34" s="34">
        <v>5.166666666666667</v>
      </c>
      <c r="F34" s="11"/>
      <c r="G34" s="36">
        <f t="shared" si="0"/>
        <v>1.55</v>
      </c>
      <c r="H34" s="43" t="str">
        <f t="shared" si="1"/>
        <v>F</v>
      </c>
      <c r="I34" s="82"/>
    </row>
    <row r="35" spans="1:9" ht="16.5" x14ac:dyDescent="0.25">
      <c r="A35" s="32">
        <v>21</v>
      </c>
      <c r="B35" s="67" t="s">
        <v>762</v>
      </c>
      <c r="C35" s="66" t="s">
        <v>276</v>
      </c>
      <c r="D35" s="68" t="s">
        <v>158</v>
      </c>
      <c r="E35" s="34">
        <v>6.666666666666667</v>
      </c>
      <c r="F35" s="11"/>
      <c r="G35" s="36">
        <f t="shared" si="0"/>
        <v>2</v>
      </c>
      <c r="H35" s="43" t="str">
        <f t="shared" si="1"/>
        <v>F</v>
      </c>
      <c r="I35" s="82"/>
    </row>
    <row r="36" spans="1:9" ht="16.5" x14ac:dyDescent="0.25">
      <c r="A36" s="32">
        <v>22</v>
      </c>
      <c r="B36" s="88" t="s">
        <v>763</v>
      </c>
      <c r="C36" s="89" t="s">
        <v>764</v>
      </c>
      <c r="D36" s="90" t="s">
        <v>154</v>
      </c>
      <c r="E36" s="34">
        <v>0</v>
      </c>
      <c r="F36" s="11"/>
      <c r="G36" s="36">
        <f t="shared" si="0"/>
        <v>0</v>
      </c>
      <c r="H36" s="43" t="str">
        <f t="shared" si="1"/>
        <v>F</v>
      </c>
      <c r="I36" s="82" t="s">
        <v>871</v>
      </c>
    </row>
    <row r="37" spans="1:9" ht="16.5" x14ac:dyDescent="0.25">
      <c r="A37" s="32">
        <v>23</v>
      </c>
      <c r="B37" s="67" t="s">
        <v>765</v>
      </c>
      <c r="C37" s="66" t="s">
        <v>148</v>
      </c>
      <c r="D37" s="68" t="s">
        <v>59</v>
      </c>
      <c r="E37" s="34">
        <v>8.3333333333333339</v>
      </c>
      <c r="F37" s="11"/>
      <c r="G37" s="36">
        <f t="shared" si="0"/>
        <v>2.5</v>
      </c>
      <c r="H37" s="43" t="str">
        <f t="shared" si="1"/>
        <v>F</v>
      </c>
      <c r="I37" s="82"/>
    </row>
    <row r="38" spans="1:9" ht="16.5" x14ac:dyDescent="0.25">
      <c r="A38" s="32">
        <v>24</v>
      </c>
      <c r="B38" s="67" t="s">
        <v>766</v>
      </c>
      <c r="C38" s="66" t="s">
        <v>767</v>
      </c>
      <c r="D38" s="68" t="s">
        <v>175</v>
      </c>
      <c r="E38" s="34">
        <v>9.3333333333333339</v>
      </c>
      <c r="F38" s="11"/>
      <c r="G38" s="36">
        <f t="shared" si="0"/>
        <v>2.8000000000000003</v>
      </c>
      <c r="H38" s="43" t="str">
        <f t="shared" si="1"/>
        <v>F</v>
      </c>
      <c r="I38" s="82"/>
    </row>
    <row r="39" spans="1:9" ht="15.75" x14ac:dyDescent="0.25">
      <c r="A39" s="32">
        <v>25</v>
      </c>
      <c r="B39" s="67" t="s">
        <v>768</v>
      </c>
      <c r="C39" s="66" t="s">
        <v>237</v>
      </c>
      <c r="D39" s="68" t="s">
        <v>60</v>
      </c>
      <c r="E39" s="34">
        <v>7.333333333333333</v>
      </c>
      <c r="F39" s="11"/>
      <c r="G39" s="36">
        <f t="shared" si="0"/>
        <v>2.1999999999999997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769</v>
      </c>
      <c r="C40" s="66" t="s">
        <v>31</v>
      </c>
      <c r="D40" s="68" t="s">
        <v>90</v>
      </c>
      <c r="E40" s="34">
        <v>8.2000000000000011</v>
      </c>
      <c r="F40" s="11"/>
      <c r="G40" s="36">
        <f t="shared" si="0"/>
        <v>2.4600000000000004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770</v>
      </c>
      <c r="C41" s="66" t="s">
        <v>722</v>
      </c>
      <c r="D41" s="68" t="s">
        <v>91</v>
      </c>
      <c r="E41" s="34">
        <v>8.3000000000000007</v>
      </c>
      <c r="F41" s="11"/>
      <c r="G41" s="36">
        <f t="shared" si="0"/>
        <v>2.4900000000000002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771</v>
      </c>
      <c r="C42" s="66" t="s">
        <v>102</v>
      </c>
      <c r="D42" s="68" t="s">
        <v>62</v>
      </c>
      <c r="E42" s="34">
        <v>7.8</v>
      </c>
      <c r="F42" s="11"/>
      <c r="G42" s="36">
        <f t="shared" si="0"/>
        <v>2.34</v>
      </c>
      <c r="H42" s="43" t="str">
        <f t="shared" si="1"/>
        <v>F</v>
      </c>
      <c r="I42" s="38"/>
    </row>
    <row r="43" spans="1:9" ht="15.75" x14ac:dyDescent="0.25">
      <c r="A43" s="32">
        <v>29</v>
      </c>
      <c r="B43" s="67" t="s">
        <v>772</v>
      </c>
      <c r="C43" s="66" t="s">
        <v>356</v>
      </c>
      <c r="D43" s="68" t="s">
        <v>62</v>
      </c>
      <c r="E43" s="34">
        <v>8</v>
      </c>
      <c r="F43" s="11"/>
      <c r="G43" s="36">
        <f t="shared" si="0"/>
        <v>2.4</v>
      </c>
      <c r="H43" s="43" t="str">
        <f t="shared" si="1"/>
        <v>F</v>
      </c>
      <c r="I43" s="38"/>
    </row>
    <row r="44" spans="1:9" ht="15.75" x14ac:dyDescent="0.25">
      <c r="A44" s="32">
        <v>30</v>
      </c>
      <c r="B44" s="67" t="s">
        <v>773</v>
      </c>
      <c r="C44" s="66" t="s">
        <v>51</v>
      </c>
      <c r="D44" s="68" t="s">
        <v>94</v>
      </c>
      <c r="E44" s="34">
        <v>5.7</v>
      </c>
      <c r="F44" s="11"/>
      <c r="G44" s="36">
        <f t="shared" si="0"/>
        <v>1.71</v>
      </c>
      <c r="H44" s="43" t="str">
        <f t="shared" si="1"/>
        <v>F</v>
      </c>
      <c r="I44" s="38"/>
    </row>
    <row r="45" spans="1:9" ht="15.75" x14ac:dyDescent="0.25">
      <c r="A45" s="32">
        <v>31</v>
      </c>
      <c r="B45" s="67" t="s">
        <v>774</v>
      </c>
      <c r="C45" s="66" t="s">
        <v>775</v>
      </c>
      <c r="D45" s="68" t="s">
        <v>63</v>
      </c>
      <c r="E45" s="34">
        <v>6</v>
      </c>
      <c r="F45" s="11"/>
      <c r="G45" s="36">
        <f t="shared" si="0"/>
        <v>1.7999999999999998</v>
      </c>
      <c r="H45" s="43" t="str">
        <f t="shared" si="1"/>
        <v>F</v>
      </c>
      <c r="I45" s="38"/>
    </row>
    <row r="46" spans="1:9" ht="15.75" x14ac:dyDescent="0.25">
      <c r="A46" s="32">
        <v>32</v>
      </c>
      <c r="B46" s="67" t="s">
        <v>776</v>
      </c>
      <c r="C46" s="66" t="s">
        <v>777</v>
      </c>
      <c r="D46" s="68" t="s">
        <v>778</v>
      </c>
      <c r="E46" s="34">
        <v>8</v>
      </c>
      <c r="F46" s="11"/>
      <c r="G46" s="36">
        <f t="shared" si="0"/>
        <v>2.4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779</v>
      </c>
      <c r="C47" s="66" t="s">
        <v>165</v>
      </c>
      <c r="D47" s="68" t="s">
        <v>144</v>
      </c>
      <c r="E47" s="34">
        <v>8</v>
      </c>
      <c r="F47" s="11"/>
      <c r="G47" s="36">
        <f t="shared" si="0"/>
        <v>2.4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780</v>
      </c>
      <c r="C48" s="66" t="s">
        <v>28</v>
      </c>
      <c r="D48" s="68" t="s">
        <v>121</v>
      </c>
      <c r="E48" s="34">
        <v>8</v>
      </c>
      <c r="F48" s="11"/>
      <c r="G48" s="36">
        <f t="shared" si="0"/>
        <v>2.4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781</v>
      </c>
      <c r="C49" s="66" t="s">
        <v>782</v>
      </c>
      <c r="D49" s="68" t="s">
        <v>99</v>
      </c>
      <c r="E49" s="34">
        <v>7.666666666666667</v>
      </c>
      <c r="F49" s="11"/>
      <c r="G49" s="36">
        <f t="shared" si="0"/>
        <v>2.2999999999999998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67" t="s">
        <v>783</v>
      </c>
      <c r="C50" s="66" t="s">
        <v>784</v>
      </c>
      <c r="D50" s="68" t="s">
        <v>785</v>
      </c>
      <c r="E50" s="34">
        <v>8.2000000000000011</v>
      </c>
      <c r="F50" s="11"/>
      <c r="G50" s="36">
        <f t="shared" si="0"/>
        <v>2.4600000000000004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67" t="s">
        <v>786</v>
      </c>
      <c r="C51" s="66" t="s">
        <v>81</v>
      </c>
      <c r="D51" s="68" t="s">
        <v>787</v>
      </c>
      <c r="E51" s="34">
        <v>8.6666666666666661</v>
      </c>
      <c r="F51" s="11"/>
      <c r="G51" s="36">
        <f t="shared" si="0"/>
        <v>2.5999999999999996</v>
      </c>
      <c r="H51" s="43" t="str">
        <f t="shared" si="1"/>
        <v>F</v>
      </c>
      <c r="I51" s="38"/>
    </row>
    <row r="52" spans="1:9" ht="15.75" x14ac:dyDescent="0.25">
      <c r="A52" s="32">
        <v>38</v>
      </c>
      <c r="B52" s="67" t="s">
        <v>788</v>
      </c>
      <c r="C52" s="66" t="s">
        <v>92</v>
      </c>
      <c r="D52" s="68" t="s">
        <v>101</v>
      </c>
      <c r="E52" s="34">
        <v>9.3333333333333339</v>
      </c>
      <c r="F52" s="11"/>
      <c r="G52" s="36">
        <f t="shared" si="0"/>
        <v>2.8000000000000003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789</v>
      </c>
      <c r="C53" s="66" t="s">
        <v>24</v>
      </c>
      <c r="D53" s="68" t="s">
        <v>257</v>
      </c>
      <c r="E53" s="34">
        <v>8.1333333333333329</v>
      </c>
      <c r="F53" s="11"/>
      <c r="G53" s="36">
        <f t="shared" si="0"/>
        <v>2.44</v>
      </c>
      <c r="H53" s="43" t="str">
        <f t="shared" si="1"/>
        <v>F</v>
      </c>
      <c r="I53" s="38"/>
    </row>
    <row r="54" spans="1:9" ht="15.75" x14ac:dyDescent="0.25">
      <c r="A54" s="32">
        <v>40</v>
      </c>
      <c r="B54" s="67" t="s">
        <v>790</v>
      </c>
      <c r="C54" s="66" t="s">
        <v>123</v>
      </c>
      <c r="D54" s="68" t="s">
        <v>136</v>
      </c>
      <c r="E54" s="34">
        <v>7</v>
      </c>
      <c r="F54" s="11"/>
      <c r="G54" s="36">
        <f t="shared" si="0"/>
        <v>2.1</v>
      </c>
      <c r="H54" s="43" t="str">
        <f t="shared" si="1"/>
        <v>F</v>
      </c>
      <c r="I54" s="38"/>
    </row>
    <row r="55" spans="1:9" ht="15.75" x14ac:dyDescent="0.25">
      <c r="A55" s="32">
        <v>41</v>
      </c>
      <c r="B55" s="67" t="s">
        <v>791</v>
      </c>
      <c r="C55" s="66" t="s">
        <v>792</v>
      </c>
      <c r="D55" s="68" t="s">
        <v>136</v>
      </c>
      <c r="E55" s="34">
        <v>4</v>
      </c>
      <c r="F55" s="11"/>
      <c r="G55" s="36">
        <f t="shared" si="0"/>
        <v>1.2</v>
      </c>
      <c r="H55" s="43" t="str">
        <f t="shared" si="1"/>
        <v>F</v>
      </c>
      <c r="I55" s="38"/>
    </row>
    <row r="56" spans="1:9" ht="15.75" x14ac:dyDescent="0.25">
      <c r="A56" s="32">
        <v>42</v>
      </c>
      <c r="B56" s="67" t="s">
        <v>793</v>
      </c>
      <c r="C56" s="66" t="s">
        <v>794</v>
      </c>
      <c r="D56" s="68" t="s">
        <v>66</v>
      </c>
      <c r="E56" s="34">
        <v>5.666666666666667</v>
      </c>
      <c r="F56" s="11"/>
      <c r="G56" s="36">
        <f t="shared" si="0"/>
        <v>1.7</v>
      </c>
      <c r="H56" s="43" t="str">
        <f t="shared" si="1"/>
        <v>F</v>
      </c>
      <c r="I56" s="38"/>
    </row>
    <row r="57" spans="1:9" ht="15.75" x14ac:dyDescent="0.25">
      <c r="A57" s="32">
        <v>43</v>
      </c>
      <c r="B57" s="67" t="s">
        <v>795</v>
      </c>
      <c r="C57" s="66" t="s">
        <v>102</v>
      </c>
      <c r="D57" s="68" t="s">
        <v>182</v>
      </c>
      <c r="E57" s="34">
        <v>6.666666666666667</v>
      </c>
      <c r="F57" s="11"/>
      <c r="G57" s="36">
        <f t="shared" si="0"/>
        <v>2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796</v>
      </c>
      <c r="C58" s="66" t="s">
        <v>184</v>
      </c>
      <c r="D58" s="68" t="s">
        <v>107</v>
      </c>
      <c r="E58" s="34">
        <v>8.2000000000000011</v>
      </c>
      <c r="F58" s="11"/>
      <c r="G58" s="36">
        <f t="shared" si="0"/>
        <v>2.4600000000000004</v>
      </c>
      <c r="H58" s="43" t="str">
        <f t="shared" si="1"/>
        <v>F</v>
      </c>
      <c r="I58" s="38"/>
    </row>
    <row r="59" spans="1:9" ht="15.75" x14ac:dyDescent="0.25">
      <c r="A59" s="32">
        <v>45</v>
      </c>
      <c r="B59" s="67" t="s">
        <v>797</v>
      </c>
      <c r="C59" s="66" t="s">
        <v>352</v>
      </c>
      <c r="D59" s="68" t="s">
        <v>242</v>
      </c>
      <c r="E59" s="34">
        <v>7.333333333333333</v>
      </c>
      <c r="F59" s="11"/>
      <c r="G59" s="36">
        <f t="shared" si="0"/>
        <v>2.1999999999999997</v>
      </c>
      <c r="H59" s="43" t="str">
        <f t="shared" si="1"/>
        <v>F</v>
      </c>
      <c r="I59" s="38"/>
    </row>
    <row r="60" spans="1:9" ht="15.75" x14ac:dyDescent="0.25">
      <c r="A60" s="32">
        <v>46</v>
      </c>
      <c r="B60" s="75" t="s">
        <v>798</v>
      </c>
      <c r="C60" s="76" t="s">
        <v>245</v>
      </c>
      <c r="D60" s="77" t="s">
        <v>124</v>
      </c>
      <c r="E60" s="34">
        <v>7.833333333333333</v>
      </c>
      <c r="F60" s="11"/>
      <c r="G60" s="36">
        <f t="shared" si="0"/>
        <v>2.3499999999999996</v>
      </c>
      <c r="H60" s="43" t="str">
        <f t="shared" si="1"/>
        <v>F</v>
      </c>
      <c r="I60" s="38"/>
    </row>
    <row r="61" spans="1:9" ht="16.5" x14ac:dyDescent="0.25">
      <c r="A61" s="32">
        <v>47</v>
      </c>
      <c r="B61" s="72"/>
      <c r="C61" s="73"/>
      <c r="D61" s="74"/>
      <c r="E61" s="34"/>
      <c r="F61" s="11"/>
      <c r="G61" s="36">
        <f t="shared" si="0"/>
        <v>0</v>
      </c>
      <c r="H61" s="43" t="str">
        <f t="shared" si="1"/>
        <v>F</v>
      </c>
      <c r="I61" s="38"/>
    </row>
    <row r="62" spans="1:9" ht="16.5" x14ac:dyDescent="0.25">
      <c r="A62" s="39">
        <v>48</v>
      </c>
      <c r="B62" s="48"/>
      <c r="C62" s="78"/>
      <c r="D62" s="49"/>
      <c r="E62" s="40"/>
      <c r="F62" s="28"/>
      <c r="G62" s="41">
        <f t="shared" si="0"/>
        <v>0</v>
      </c>
      <c r="H62" s="46" t="str">
        <f t="shared" si="1"/>
        <v>F</v>
      </c>
      <c r="I62" s="42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2" t="str">
        <f>"Cộng danh sách gồm "</f>
        <v xml:space="preserve">Cộng danh sách gồm </v>
      </c>
      <c r="B64" s="12"/>
      <c r="C64" s="12"/>
      <c r="D64" s="13">
        <f>COUNTA(H15:H62)</f>
        <v>48</v>
      </c>
      <c r="E64" s="14">
        <v>1</v>
      </c>
      <c r="F64" s="15"/>
      <c r="G64" s="1"/>
      <c r="H64" s="1"/>
      <c r="I64" s="1"/>
    </row>
    <row r="65" spans="1:9" ht="15.75" x14ac:dyDescent="0.25">
      <c r="A65" s="121" t="s">
        <v>20</v>
      </c>
      <c r="B65" s="121"/>
      <c r="C65" s="121"/>
      <c r="D65" s="16">
        <f>COUNTIF(G15:G62,"&gt;=5")</f>
        <v>0</v>
      </c>
      <c r="E65" s="17">
        <f>D65/D64</f>
        <v>0</v>
      </c>
      <c r="F65" s="18"/>
      <c r="G65" s="1"/>
      <c r="H65" s="1"/>
      <c r="I65" s="1"/>
    </row>
    <row r="66" spans="1:9" ht="15.75" x14ac:dyDescent="0.25">
      <c r="A66" s="121" t="s">
        <v>21</v>
      </c>
      <c r="B66" s="121"/>
      <c r="C66" s="121"/>
      <c r="D66" s="16"/>
      <c r="E66" s="17">
        <f>D66/D64</f>
        <v>0</v>
      </c>
      <c r="F66" s="18"/>
      <c r="G66" s="1"/>
      <c r="H66" s="1"/>
      <c r="I66" s="1"/>
    </row>
    <row r="67" spans="1:9" ht="15.75" x14ac:dyDescent="0.25">
      <c r="A67" s="19"/>
      <c r="B67" s="19"/>
      <c r="C67" s="4"/>
      <c r="D67" s="19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122" t="str">
        <f ca="1">"TP. Hồ Chí Minh, ngày "&amp;  DAY(NOW())&amp;" tháng " &amp;MONTH(NOW())&amp;" năm "&amp;YEAR(NOW())</f>
        <v>TP. Hồ Chí Minh, ngày 29 tháng 11 năm 2016</v>
      </c>
      <c r="F68" s="122"/>
      <c r="G68" s="122"/>
      <c r="H68" s="122"/>
      <c r="I68" s="122"/>
    </row>
    <row r="69" spans="1:9" ht="15.75" x14ac:dyDescent="0.25">
      <c r="A69" s="106" t="s">
        <v>197</v>
      </c>
      <c r="B69" s="106"/>
      <c r="C69" s="106"/>
      <c r="D69" s="1"/>
      <c r="E69" s="106" t="s">
        <v>22</v>
      </c>
      <c r="F69" s="106"/>
      <c r="G69" s="106"/>
      <c r="H69" s="106"/>
      <c r="I69" s="106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32 I39:I62" name="Range4"/>
    <protectedRange sqref="E15:F62" name="Range3"/>
    <protectedRange sqref="A4" name="Range1"/>
    <protectedRange sqref="E13:F13" name="Range6"/>
    <protectedRange sqref="C9" name="Range2_1"/>
    <protectedRange sqref="E70:I70" name="Range5_1_1"/>
    <protectedRange sqref="B15:D62" name="Range3_1"/>
    <protectedRange sqref="I33:I38" name="Range4_1_2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</mergeCells>
  <conditionalFormatting sqref="H15:H62">
    <cfRule type="cellIs" dxfId="3" priority="2" stopIfTrue="1" operator="equal">
      <formula>"F"</formula>
    </cfRule>
  </conditionalFormatting>
  <conditionalFormatting sqref="G15:G62">
    <cfRule type="expression" dxfId="2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tabSelected="1" view="pageLayout" topLeftCell="A76" zoomScaleNormal="100" workbookViewId="0">
      <selection activeCell="E53" sqref="E53"/>
    </sheetView>
  </sheetViews>
  <sheetFormatPr defaultRowHeight="15" x14ac:dyDescent="0.25"/>
  <cols>
    <col min="1" max="1" width="6" customWidth="1"/>
    <col min="2" max="2" width="14.42578125" customWidth="1"/>
    <col min="3" max="3" width="23.7109375" customWidth="1"/>
  </cols>
  <sheetData>
    <row r="1" spans="1:9" ht="15.75" x14ac:dyDescent="0.25">
      <c r="A1" s="106" t="s">
        <v>0</v>
      </c>
      <c r="B1" s="106"/>
      <c r="C1" s="106"/>
      <c r="D1" s="106"/>
      <c r="E1" s="106" t="s">
        <v>1</v>
      </c>
      <c r="F1" s="106"/>
      <c r="G1" s="106"/>
      <c r="H1" s="106"/>
      <c r="I1" s="106"/>
    </row>
    <row r="2" spans="1:9" ht="15.75" x14ac:dyDescent="0.25">
      <c r="A2" s="106" t="s">
        <v>2</v>
      </c>
      <c r="B2" s="106"/>
      <c r="C2" s="106"/>
      <c r="D2" s="106"/>
      <c r="E2" s="125" t="s">
        <v>3</v>
      </c>
      <c r="F2" s="125"/>
      <c r="G2" s="125"/>
      <c r="H2" s="125"/>
      <c r="I2" s="125"/>
    </row>
    <row r="3" spans="1:9" ht="15.75" x14ac:dyDescent="0.25">
      <c r="A3" s="106" t="s">
        <v>4</v>
      </c>
      <c r="B3" s="106"/>
      <c r="C3" s="106"/>
      <c r="D3" s="106"/>
      <c r="E3" s="1"/>
      <c r="F3" s="1"/>
      <c r="G3" s="1"/>
      <c r="H3" s="1"/>
      <c r="I3" s="1"/>
    </row>
    <row r="4" spans="1:9" ht="15.75" x14ac:dyDescent="0.25">
      <c r="A4" s="106" t="s">
        <v>23</v>
      </c>
      <c r="B4" s="106"/>
      <c r="C4" s="106"/>
      <c r="D4" s="106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124" t="s">
        <v>872</v>
      </c>
      <c r="B6" s="124"/>
      <c r="C6" s="124"/>
      <c r="D6" s="124"/>
      <c r="E6" s="124"/>
      <c r="F6" s="124"/>
      <c r="G6" s="124"/>
      <c r="H6" s="124"/>
      <c r="I6" s="124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107" t="s">
        <v>6</v>
      </c>
      <c r="B8" s="107"/>
      <c r="C8" s="107" t="s">
        <v>873</v>
      </c>
      <c r="D8" s="107"/>
      <c r="E8" s="107" t="s">
        <v>7</v>
      </c>
      <c r="F8" s="107"/>
      <c r="G8" s="83">
        <v>2</v>
      </c>
      <c r="H8" s="3"/>
      <c r="I8" s="3"/>
    </row>
    <row r="9" spans="1:9" ht="15.75" x14ac:dyDescent="0.25">
      <c r="A9" s="107" t="s">
        <v>8</v>
      </c>
      <c r="B9" s="107"/>
      <c r="C9" s="107" t="s">
        <v>799</v>
      </c>
      <c r="D9" s="107"/>
      <c r="E9" s="107" t="s">
        <v>9</v>
      </c>
      <c r="F9" s="107"/>
      <c r="G9" s="83" t="s">
        <v>875</v>
      </c>
      <c r="H9" s="3"/>
      <c r="I9" s="3"/>
    </row>
    <row r="10" spans="1:9" ht="15.75" x14ac:dyDescent="0.25">
      <c r="A10" s="107" t="s">
        <v>10</v>
      </c>
      <c r="B10" s="107"/>
      <c r="C10" s="107" t="s">
        <v>874</v>
      </c>
      <c r="D10" s="107"/>
      <c r="E10" s="19" t="s">
        <v>230</v>
      </c>
      <c r="F10" s="4"/>
      <c r="G10" s="83" t="s">
        <v>876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108" t="s">
        <v>11</v>
      </c>
      <c r="B12" s="110" t="s">
        <v>12</v>
      </c>
      <c r="C12" s="112" t="s">
        <v>13</v>
      </c>
      <c r="D12" s="113"/>
      <c r="E12" s="5" t="s">
        <v>14</v>
      </c>
      <c r="F12" s="5" t="s">
        <v>15</v>
      </c>
      <c r="G12" s="116" t="s">
        <v>16</v>
      </c>
      <c r="H12" s="117"/>
      <c r="I12" s="118" t="s">
        <v>17</v>
      </c>
    </row>
    <row r="13" spans="1:9" ht="15.75" x14ac:dyDescent="0.25">
      <c r="A13" s="109"/>
      <c r="B13" s="111"/>
      <c r="C13" s="114"/>
      <c r="D13" s="115"/>
      <c r="E13" s="6">
        <v>0.3</v>
      </c>
      <c r="F13" s="6">
        <v>0.7</v>
      </c>
      <c r="G13" s="7" t="s">
        <v>18</v>
      </c>
      <c r="H13" s="7" t="s">
        <v>19</v>
      </c>
      <c r="I13" s="119"/>
    </row>
    <row r="14" spans="1:9" ht="15.75" x14ac:dyDescent="0.25">
      <c r="A14" s="26">
        <v>1</v>
      </c>
      <c r="B14" s="60">
        <v>2</v>
      </c>
      <c r="C14" s="120">
        <v>3</v>
      </c>
      <c r="D14" s="120"/>
      <c r="E14" s="26">
        <v>4</v>
      </c>
      <c r="F14" s="26">
        <v>5</v>
      </c>
      <c r="G14" s="26">
        <v>6</v>
      </c>
      <c r="H14" s="30">
        <v>7</v>
      </c>
      <c r="I14" s="7">
        <v>8</v>
      </c>
    </row>
    <row r="15" spans="1:9" ht="15.75" x14ac:dyDescent="0.25">
      <c r="A15" s="31">
        <v>1</v>
      </c>
      <c r="B15" s="69" t="s">
        <v>800</v>
      </c>
      <c r="C15" s="70" t="s">
        <v>220</v>
      </c>
      <c r="D15" s="71" t="s">
        <v>108</v>
      </c>
      <c r="E15" s="33">
        <v>7</v>
      </c>
      <c r="F15" s="9"/>
      <c r="G15" s="35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7"/>
    </row>
    <row r="16" spans="1:9" ht="15.75" x14ac:dyDescent="0.25">
      <c r="A16" s="32">
        <v>2</v>
      </c>
      <c r="B16" s="67" t="s">
        <v>801</v>
      </c>
      <c r="C16" s="66" t="s">
        <v>802</v>
      </c>
      <c r="D16" s="68" t="s">
        <v>272</v>
      </c>
      <c r="E16" s="34">
        <v>7.666666666666667</v>
      </c>
      <c r="F16" s="11"/>
      <c r="G16" s="36">
        <f t="shared" ref="G16:G61" si="0">E16*$E$13+F16*$F$13</f>
        <v>2.2999999999999998</v>
      </c>
      <c r="H16" s="43" t="str">
        <f t="shared" ref="H16:H61" si="1">IF(G16&lt;4,"F",IF(G16&lt;=4.9,"D",IF(G16&lt;=5.4,"D+",IF(G16&lt;=5.9,"C",IF(G16&lt;=6.9,"C+",IF(G16&lt;=7.9,"B",IF(G16&lt;=8.4,"B+","A")))))))</f>
        <v>F</v>
      </c>
      <c r="I16" s="38"/>
    </row>
    <row r="17" spans="1:9" ht="15.75" x14ac:dyDescent="0.25">
      <c r="A17" s="32">
        <v>3</v>
      </c>
      <c r="B17" s="67" t="s">
        <v>803</v>
      </c>
      <c r="C17" s="66" t="s">
        <v>97</v>
      </c>
      <c r="D17" s="68" t="s">
        <v>804</v>
      </c>
      <c r="E17" s="34">
        <v>8</v>
      </c>
      <c r="F17" s="11"/>
      <c r="G17" s="36">
        <f t="shared" si="0"/>
        <v>2.4</v>
      </c>
      <c r="H17" s="43" t="str">
        <f t="shared" si="1"/>
        <v>F</v>
      </c>
      <c r="I17" s="38"/>
    </row>
    <row r="18" spans="1:9" ht="15.75" x14ac:dyDescent="0.25">
      <c r="A18" s="32">
        <v>4</v>
      </c>
      <c r="B18" s="67" t="s">
        <v>805</v>
      </c>
      <c r="C18" s="66" t="s">
        <v>806</v>
      </c>
      <c r="D18" s="68" t="s">
        <v>534</v>
      </c>
      <c r="E18" s="34">
        <v>8</v>
      </c>
      <c r="F18" s="11"/>
      <c r="G18" s="36">
        <f t="shared" si="0"/>
        <v>2.4</v>
      </c>
      <c r="H18" s="43" t="str">
        <f t="shared" si="1"/>
        <v>F</v>
      </c>
      <c r="I18" s="38"/>
    </row>
    <row r="19" spans="1:9" ht="15.75" x14ac:dyDescent="0.25">
      <c r="A19" s="32">
        <v>5</v>
      </c>
      <c r="B19" s="67" t="s">
        <v>807</v>
      </c>
      <c r="C19" s="66" t="s">
        <v>28</v>
      </c>
      <c r="D19" s="68" t="s">
        <v>808</v>
      </c>
      <c r="E19" s="34">
        <v>8.2000000000000011</v>
      </c>
      <c r="F19" s="11"/>
      <c r="G19" s="36">
        <f t="shared" si="0"/>
        <v>2.4600000000000004</v>
      </c>
      <c r="H19" s="43" t="str">
        <f t="shared" si="1"/>
        <v>F</v>
      </c>
      <c r="I19" s="38"/>
    </row>
    <row r="20" spans="1:9" ht="15.75" x14ac:dyDescent="0.25">
      <c r="A20" s="32">
        <v>6</v>
      </c>
      <c r="B20" s="67" t="s">
        <v>809</v>
      </c>
      <c r="C20" s="66" t="s">
        <v>810</v>
      </c>
      <c r="D20" s="68" t="s">
        <v>33</v>
      </c>
      <c r="E20" s="34">
        <v>6.3</v>
      </c>
      <c r="F20" s="11"/>
      <c r="G20" s="36">
        <f t="shared" si="0"/>
        <v>1.89</v>
      </c>
      <c r="H20" s="43" t="str">
        <f t="shared" si="1"/>
        <v>F</v>
      </c>
      <c r="I20" s="38"/>
    </row>
    <row r="21" spans="1:9" ht="15.75" x14ac:dyDescent="0.25">
      <c r="A21" s="32">
        <v>7</v>
      </c>
      <c r="B21" s="67" t="s">
        <v>811</v>
      </c>
      <c r="C21" s="66" t="s">
        <v>218</v>
      </c>
      <c r="D21" s="68" t="s">
        <v>110</v>
      </c>
      <c r="E21" s="34">
        <v>7.8666666666666671</v>
      </c>
      <c r="F21" s="11"/>
      <c r="G21" s="36">
        <f t="shared" si="0"/>
        <v>2.36</v>
      </c>
      <c r="H21" s="43" t="str">
        <f t="shared" si="1"/>
        <v>F</v>
      </c>
      <c r="I21" s="38"/>
    </row>
    <row r="22" spans="1:9" ht="15.75" x14ac:dyDescent="0.25">
      <c r="A22" s="32">
        <v>8</v>
      </c>
      <c r="B22" s="67" t="s">
        <v>812</v>
      </c>
      <c r="C22" s="66" t="s">
        <v>813</v>
      </c>
      <c r="D22" s="68" t="s">
        <v>35</v>
      </c>
      <c r="E22" s="34">
        <v>8</v>
      </c>
      <c r="F22" s="11"/>
      <c r="G22" s="36">
        <f t="shared" si="0"/>
        <v>2.4</v>
      </c>
      <c r="H22" s="43" t="str">
        <f t="shared" si="1"/>
        <v>F</v>
      </c>
      <c r="I22" s="38"/>
    </row>
    <row r="23" spans="1:9" ht="15.75" x14ac:dyDescent="0.25">
      <c r="A23" s="32">
        <v>9</v>
      </c>
      <c r="B23" s="67" t="s">
        <v>814</v>
      </c>
      <c r="C23" s="66" t="s">
        <v>815</v>
      </c>
      <c r="D23" s="68" t="s">
        <v>75</v>
      </c>
      <c r="E23" s="34">
        <v>8</v>
      </c>
      <c r="F23" s="11"/>
      <c r="G23" s="36">
        <f t="shared" si="0"/>
        <v>2.4</v>
      </c>
      <c r="H23" s="43" t="str">
        <f t="shared" si="1"/>
        <v>F</v>
      </c>
      <c r="I23" s="38"/>
    </row>
    <row r="24" spans="1:9" ht="15.75" x14ac:dyDescent="0.25">
      <c r="A24" s="32">
        <v>10</v>
      </c>
      <c r="B24" s="67" t="s">
        <v>816</v>
      </c>
      <c r="C24" s="66" t="s">
        <v>817</v>
      </c>
      <c r="D24" s="68" t="s">
        <v>39</v>
      </c>
      <c r="E24" s="34">
        <v>7.333333333333333</v>
      </c>
      <c r="F24" s="11"/>
      <c r="G24" s="36">
        <f t="shared" si="0"/>
        <v>2.1999999999999997</v>
      </c>
      <c r="H24" s="43" t="str">
        <f t="shared" si="1"/>
        <v>F</v>
      </c>
      <c r="I24" s="38"/>
    </row>
    <row r="25" spans="1:9" ht="15.75" x14ac:dyDescent="0.25">
      <c r="A25" s="32">
        <v>11</v>
      </c>
      <c r="B25" s="67" t="s">
        <v>818</v>
      </c>
      <c r="C25" s="66" t="s">
        <v>129</v>
      </c>
      <c r="D25" s="68" t="s">
        <v>156</v>
      </c>
      <c r="E25" s="34">
        <v>7.666666666666667</v>
      </c>
      <c r="F25" s="11"/>
      <c r="G25" s="36">
        <f t="shared" si="0"/>
        <v>2.2999999999999998</v>
      </c>
      <c r="H25" s="43" t="str">
        <f t="shared" si="1"/>
        <v>F</v>
      </c>
      <c r="I25" s="38"/>
    </row>
    <row r="26" spans="1:9" ht="15.75" x14ac:dyDescent="0.25">
      <c r="A26" s="32">
        <v>12</v>
      </c>
      <c r="B26" s="67" t="s">
        <v>819</v>
      </c>
      <c r="C26" s="66" t="s">
        <v>37</v>
      </c>
      <c r="D26" s="68" t="s">
        <v>194</v>
      </c>
      <c r="E26" s="34">
        <v>8.1333333333333329</v>
      </c>
      <c r="F26" s="11"/>
      <c r="G26" s="36">
        <f t="shared" si="0"/>
        <v>2.44</v>
      </c>
      <c r="H26" s="43" t="str">
        <f t="shared" si="1"/>
        <v>F</v>
      </c>
      <c r="I26" s="38"/>
    </row>
    <row r="27" spans="1:9" ht="15.75" x14ac:dyDescent="0.25">
      <c r="A27" s="32">
        <v>13</v>
      </c>
      <c r="B27" s="67" t="s">
        <v>820</v>
      </c>
      <c r="C27" s="66" t="s">
        <v>97</v>
      </c>
      <c r="D27" s="68" t="s">
        <v>275</v>
      </c>
      <c r="E27" s="34">
        <v>7.333333333333333</v>
      </c>
      <c r="F27" s="11"/>
      <c r="G27" s="36">
        <f t="shared" si="0"/>
        <v>2.1999999999999997</v>
      </c>
      <c r="H27" s="43" t="str">
        <f t="shared" si="1"/>
        <v>F</v>
      </c>
      <c r="I27" s="38"/>
    </row>
    <row r="28" spans="1:9" ht="15.75" x14ac:dyDescent="0.25">
      <c r="A28" s="32">
        <v>14</v>
      </c>
      <c r="B28" s="67" t="s">
        <v>821</v>
      </c>
      <c r="C28" s="66" t="s">
        <v>530</v>
      </c>
      <c r="D28" s="68" t="s">
        <v>191</v>
      </c>
      <c r="E28" s="34">
        <v>8</v>
      </c>
      <c r="F28" s="11"/>
      <c r="G28" s="36">
        <f t="shared" si="0"/>
        <v>2.4</v>
      </c>
      <c r="H28" s="43" t="str">
        <f t="shared" si="1"/>
        <v>F</v>
      </c>
      <c r="I28" s="38"/>
    </row>
    <row r="29" spans="1:9" ht="15.75" x14ac:dyDescent="0.25">
      <c r="A29" s="32">
        <v>15</v>
      </c>
      <c r="B29" s="67" t="s">
        <v>822</v>
      </c>
      <c r="C29" s="66" t="s">
        <v>129</v>
      </c>
      <c r="D29" s="68" t="s">
        <v>45</v>
      </c>
      <c r="E29" s="34">
        <v>7.333333333333333</v>
      </c>
      <c r="F29" s="11"/>
      <c r="G29" s="36">
        <f t="shared" si="0"/>
        <v>2.1999999999999997</v>
      </c>
      <c r="H29" s="43" t="str">
        <f t="shared" si="1"/>
        <v>F</v>
      </c>
      <c r="I29" s="38"/>
    </row>
    <row r="30" spans="1:9" ht="15.75" x14ac:dyDescent="0.25">
      <c r="A30" s="32">
        <v>16</v>
      </c>
      <c r="B30" s="67" t="s">
        <v>823</v>
      </c>
      <c r="C30" s="66" t="s">
        <v>207</v>
      </c>
      <c r="D30" s="68" t="s">
        <v>824</v>
      </c>
      <c r="E30" s="34">
        <v>7.666666666666667</v>
      </c>
      <c r="F30" s="11"/>
      <c r="G30" s="36">
        <f t="shared" si="0"/>
        <v>2.2999999999999998</v>
      </c>
      <c r="H30" s="43" t="str">
        <f t="shared" si="1"/>
        <v>F</v>
      </c>
      <c r="I30" s="38"/>
    </row>
    <row r="31" spans="1:9" ht="15.75" x14ac:dyDescent="0.25">
      <c r="A31" s="32">
        <v>17</v>
      </c>
      <c r="B31" s="67" t="s">
        <v>825</v>
      </c>
      <c r="C31" s="66" t="s">
        <v>826</v>
      </c>
      <c r="D31" s="68" t="s">
        <v>161</v>
      </c>
      <c r="E31" s="34">
        <v>9</v>
      </c>
      <c r="F31" s="11"/>
      <c r="G31" s="36">
        <f t="shared" si="0"/>
        <v>2.6999999999999997</v>
      </c>
      <c r="H31" s="43" t="str">
        <f t="shared" si="1"/>
        <v>F</v>
      </c>
      <c r="I31" s="38"/>
    </row>
    <row r="32" spans="1:9" ht="15.75" x14ac:dyDescent="0.25">
      <c r="A32" s="32">
        <v>18</v>
      </c>
      <c r="B32" s="67" t="s">
        <v>827</v>
      </c>
      <c r="C32" s="66" t="s">
        <v>828</v>
      </c>
      <c r="D32" s="68" t="s">
        <v>141</v>
      </c>
      <c r="E32" s="34">
        <v>5.666666666666667</v>
      </c>
      <c r="F32" s="11"/>
      <c r="G32" s="36">
        <f t="shared" si="0"/>
        <v>1.7</v>
      </c>
      <c r="H32" s="43" t="str">
        <f t="shared" si="1"/>
        <v>F</v>
      </c>
      <c r="I32" s="38"/>
    </row>
    <row r="33" spans="1:9" ht="15.75" x14ac:dyDescent="0.25">
      <c r="A33" s="32">
        <v>19</v>
      </c>
      <c r="B33" s="67" t="s">
        <v>829</v>
      </c>
      <c r="C33" s="66" t="s">
        <v>830</v>
      </c>
      <c r="D33" s="68" t="s">
        <v>84</v>
      </c>
      <c r="E33" s="34">
        <v>7.7</v>
      </c>
      <c r="F33" s="11"/>
      <c r="G33" s="36">
        <f t="shared" si="0"/>
        <v>2.31</v>
      </c>
      <c r="H33" s="43" t="str">
        <f t="shared" si="1"/>
        <v>F</v>
      </c>
      <c r="I33" s="38"/>
    </row>
    <row r="34" spans="1:9" ht="15.75" x14ac:dyDescent="0.25">
      <c r="A34" s="32">
        <v>20</v>
      </c>
      <c r="B34" s="67" t="s">
        <v>831</v>
      </c>
      <c r="C34" s="66" t="s">
        <v>832</v>
      </c>
      <c r="D34" s="68" t="s">
        <v>84</v>
      </c>
      <c r="E34" s="34">
        <v>7.2</v>
      </c>
      <c r="F34" s="11"/>
      <c r="G34" s="36">
        <f t="shared" si="0"/>
        <v>2.16</v>
      </c>
      <c r="H34" s="43" t="str">
        <f t="shared" si="1"/>
        <v>F</v>
      </c>
      <c r="I34" s="38"/>
    </row>
    <row r="35" spans="1:9" ht="15.75" x14ac:dyDescent="0.25">
      <c r="A35" s="32">
        <v>21</v>
      </c>
      <c r="B35" s="67" t="s">
        <v>833</v>
      </c>
      <c r="C35" s="66" t="s">
        <v>226</v>
      </c>
      <c r="D35" s="68" t="s">
        <v>84</v>
      </c>
      <c r="E35" s="34">
        <v>8</v>
      </c>
      <c r="F35" s="11"/>
      <c r="G35" s="36">
        <f t="shared" si="0"/>
        <v>2.4</v>
      </c>
      <c r="H35" s="43" t="str">
        <f t="shared" si="1"/>
        <v>F</v>
      </c>
      <c r="I35" s="38"/>
    </row>
    <row r="36" spans="1:9" ht="15.75" x14ac:dyDescent="0.25">
      <c r="A36" s="32">
        <v>22</v>
      </c>
      <c r="B36" s="67" t="s">
        <v>834</v>
      </c>
      <c r="C36" s="66" t="s">
        <v>106</v>
      </c>
      <c r="D36" s="68" t="s">
        <v>49</v>
      </c>
      <c r="E36" s="34">
        <v>8.7999999999999989</v>
      </c>
      <c r="F36" s="11"/>
      <c r="G36" s="36">
        <f t="shared" si="0"/>
        <v>2.6399999999999997</v>
      </c>
      <c r="H36" s="43" t="str">
        <f t="shared" si="1"/>
        <v>F</v>
      </c>
      <c r="I36" s="38"/>
    </row>
    <row r="37" spans="1:9" ht="15.75" x14ac:dyDescent="0.25">
      <c r="A37" s="32">
        <v>23</v>
      </c>
      <c r="B37" s="67" t="s">
        <v>835</v>
      </c>
      <c r="C37" s="66" t="s">
        <v>836</v>
      </c>
      <c r="D37" s="68" t="s">
        <v>50</v>
      </c>
      <c r="E37" s="34">
        <v>7.833333333333333</v>
      </c>
      <c r="F37" s="11"/>
      <c r="G37" s="36">
        <f t="shared" si="0"/>
        <v>2.3499999999999996</v>
      </c>
      <c r="H37" s="43" t="str">
        <f t="shared" si="1"/>
        <v>F</v>
      </c>
      <c r="I37" s="38"/>
    </row>
    <row r="38" spans="1:9" ht="15.75" x14ac:dyDescent="0.25">
      <c r="A38" s="32">
        <v>24</v>
      </c>
      <c r="B38" s="67" t="s">
        <v>837</v>
      </c>
      <c r="C38" s="66" t="s">
        <v>31</v>
      </c>
      <c r="D38" s="68" t="s">
        <v>85</v>
      </c>
      <c r="E38" s="34">
        <v>6.666666666666667</v>
      </c>
      <c r="F38" s="11"/>
      <c r="G38" s="36">
        <f t="shared" si="0"/>
        <v>2</v>
      </c>
      <c r="H38" s="43" t="str">
        <f t="shared" si="1"/>
        <v>F</v>
      </c>
      <c r="I38" s="38"/>
    </row>
    <row r="39" spans="1:9" ht="15.75" x14ac:dyDescent="0.25">
      <c r="A39" s="32">
        <v>25</v>
      </c>
      <c r="B39" s="67" t="s">
        <v>838</v>
      </c>
      <c r="C39" s="66" t="s">
        <v>839</v>
      </c>
      <c r="D39" s="68" t="s">
        <v>118</v>
      </c>
      <c r="E39" s="34">
        <v>6.7666666666666666</v>
      </c>
      <c r="F39" s="11"/>
      <c r="G39" s="36">
        <f t="shared" si="0"/>
        <v>2.0299999999999998</v>
      </c>
      <c r="H39" s="43" t="str">
        <f t="shared" si="1"/>
        <v>F</v>
      </c>
      <c r="I39" s="38"/>
    </row>
    <row r="40" spans="1:9" ht="15.75" x14ac:dyDescent="0.25">
      <c r="A40" s="32">
        <v>26</v>
      </c>
      <c r="B40" s="67" t="s">
        <v>840</v>
      </c>
      <c r="C40" s="66" t="s">
        <v>841</v>
      </c>
      <c r="D40" s="68" t="s">
        <v>58</v>
      </c>
      <c r="E40" s="34">
        <v>5.833333333333333</v>
      </c>
      <c r="F40" s="11"/>
      <c r="G40" s="36">
        <f t="shared" si="0"/>
        <v>1.7499999999999998</v>
      </c>
      <c r="H40" s="43" t="str">
        <f t="shared" si="1"/>
        <v>F</v>
      </c>
      <c r="I40" s="38"/>
    </row>
    <row r="41" spans="1:9" ht="15.75" x14ac:dyDescent="0.25">
      <c r="A41" s="32">
        <v>27</v>
      </c>
      <c r="B41" s="67" t="s">
        <v>842</v>
      </c>
      <c r="C41" s="66" t="s">
        <v>193</v>
      </c>
      <c r="D41" s="68" t="s">
        <v>843</v>
      </c>
      <c r="E41" s="34">
        <v>7.333333333333333</v>
      </c>
      <c r="F41" s="11"/>
      <c r="G41" s="36">
        <f t="shared" si="0"/>
        <v>2.1999999999999997</v>
      </c>
      <c r="H41" s="43" t="str">
        <f t="shared" si="1"/>
        <v>F</v>
      </c>
      <c r="I41" s="38"/>
    </row>
    <row r="42" spans="1:9" ht="15.75" x14ac:dyDescent="0.25">
      <c r="A42" s="32">
        <v>28</v>
      </c>
      <c r="B42" s="67" t="s">
        <v>844</v>
      </c>
      <c r="C42" s="66" t="s">
        <v>170</v>
      </c>
      <c r="D42" s="68" t="s">
        <v>90</v>
      </c>
      <c r="E42" s="34">
        <v>7.1000000000000005</v>
      </c>
      <c r="F42" s="11"/>
      <c r="G42" s="36">
        <f t="shared" si="0"/>
        <v>2.13</v>
      </c>
      <c r="H42" s="43" t="str">
        <f t="shared" si="1"/>
        <v>F</v>
      </c>
      <c r="I42" s="38"/>
    </row>
    <row r="43" spans="1:9" ht="15.75" x14ac:dyDescent="0.25">
      <c r="A43" s="32">
        <v>29</v>
      </c>
      <c r="B43" s="67" t="s">
        <v>845</v>
      </c>
      <c r="C43" s="66" t="s">
        <v>846</v>
      </c>
      <c r="D43" s="68" t="s">
        <v>91</v>
      </c>
      <c r="E43" s="34">
        <v>7.1000000000000005</v>
      </c>
      <c r="F43" s="11"/>
      <c r="G43" s="36">
        <f t="shared" si="0"/>
        <v>2.13</v>
      </c>
      <c r="H43" s="43" t="str">
        <f t="shared" si="1"/>
        <v>F</v>
      </c>
      <c r="I43" s="38"/>
    </row>
    <row r="44" spans="1:9" ht="15.75" x14ac:dyDescent="0.25">
      <c r="A44" s="32">
        <v>30</v>
      </c>
      <c r="B44" s="67" t="s">
        <v>847</v>
      </c>
      <c r="C44" s="66" t="s">
        <v>128</v>
      </c>
      <c r="D44" s="68" t="s">
        <v>62</v>
      </c>
      <c r="E44" s="34">
        <v>6.666666666666667</v>
      </c>
      <c r="F44" s="11"/>
      <c r="G44" s="36">
        <f t="shared" si="0"/>
        <v>2</v>
      </c>
      <c r="H44" s="43" t="str">
        <f t="shared" si="1"/>
        <v>F</v>
      </c>
      <c r="I44" s="38"/>
    </row>
    <row r="45" spans="1:9" ht="16.5" x14ac:dyDescent="0.25">
      <c r="A45" s="32">
        <v>31</v>
      </c>
      <c r="B45" s="88" t="s">
        <v>848</v>
      </c>
      <c r="C45" s="89" t="s">
        <v>849</v>
      </c>
      <c r="D45" s="90" t="s">
        <v>103</v>
      </c>
      <c r="E45" s="34">
        <v>0</v>
      </c>
      <c r="F45" s="11"/>
      <c r="G45" s="36">
        <f t="shared" si="0"/>
        <v>0</v>
      </c>
      <c r="H45" s="43" t="str">
        <f t="shared" si="1"/>
        <v>F</v>
      </c>
      <c r="I45" s="82" t="s">
        <v>871</v>
      </c>
    </row>
    <row r="46" spans="1:9" ht="15.75" x14ac:dyDescent="0.25">
      <c r="A46" s="32">
        <v>32</v>
      </c>
      <c r="B46" s="67" t="s">
        <v>850</v>
      </c>
      <c r="C46" s="66" t="s">
        <v>851</v>
      </c>
      <c r="D46" s="68" t="s">
        <v>105</v>
      </c>
      <c r="E46" s="34">
        <v>6.333333333333333</v>
      </c>
      <c r="F46" s="11"/>
      <c r="G46" s="36">
        <f t="shared" si="0"/>
        <v>1.9</v>
      </c>
      <c r="H46" s="43" t="str">
        <f t="shared" si="1"/>
        <v>F</v>
      </c>
      <c r="I46" s="38"/>
    </row>
    <row r="47" spans="1:9" ht="15.75" x14ac:dyDescent="0.25">
      <c r="A47" s="32">
        <v>33</v>
      </c>
      <c r="B47" s="67" t="s">
        <v>852</v>
      </c>
      <c r="C47" s="66" t="s">
        <v>67</v>
      </c>
      <c r="D47" s="68" t="s">
        <v>105</v>
      </c>
      <c r="E47" s="34">
        <v>6.7</v>
      </c>
      <c r="F47" s="11"/>
      <c r="G47" s="36">
        <f t="shared" si="0"/>
        <v>2.0099999999999998</v>
      </c>
      <c r="H47" s="43" t="str">
        <f t="shared" si="1"/>
        <v>F</v>
      </c>
      <c r="I47" s="38"/>
    </row>
    <row r="48" spans="1:9" ht="15.75" x14ac:dyDescent="0.25">
      <c r="A48" s="32">
        <v>34</v>
      </c>
      <c r="B48" s="67" t="s">
        <v>853</v>
      </c>
      <c r="C48" s="66" t="s">
        <v>854</v>
      </c>
      <c r="D48" s="68" t="s">
        <v>212</v>
      </c>
      <c r="E48" s="34">
        <v>7</v>
      </c>
      <c r="F48" s="11"/>
      <c r="G48" s="36">
        <f t="shared" si="0"/>
        <v>2.1</v>
      </c>
      <c r="H48" s="43" t="str">
        <f t="shared" si="1"/>
        <v>F</v>
      </c>
      <c r="I48" s="38"/>
    </row>
    <row r="49" spans="1:9" ht="15.75" x14ac:dyDescent="0.25">
      <c r="A49" s="32">
        <v>35</v>
      </c>
      <c r="B49" s="67" t="s">
        <v>855</v>
      </c>
      <c r="C49" s="66" t="s">
        <v>856</v>
      </c>
      <c r="D49" s="68" t="s">
        <v>162</v>
      </c>
      <c r="E49" s="34">
        <v>6.7666666666666666</v>
      </c>
      <c r="F49" s="11"/>
      <c r="G49" s="36">
        <f t="shared" si="0"/>
        <v>2.0299999999999998</v>
      </c>
      <c r="H49" s="43" t="str">
        <f t="shared" si="1"/>
        <v>F</v>
      </c>
      <c r="I49" s="38"/>
    </row>
    <row r="50" spans="1:9" ht="15.75" x14ac:dyDescent="0.25">
      <c r="A50" s="32">
        <v>36</v>
      </c>
      <c r="B50" s="67" t="s">
        <v>857</v>
      </c>
      <c r="C50" s="66" t="s">
        <v>858</v>
      </c>
      <c r="D50" s="68" t="s">
        <v>66</v>
      </c>
      <c r="E50" s="34">
        <v>6.1000000000000005</v>
      </c>
      <c r="F50" s="11"/>
      <c r="G50" s="36">
        <f t="shared" si="0"/>
        <v>1.83</v>
      </c>
      <c r="H50" s="43" t="str">
        <f t="shared" si="1"/>
        <v>F</v>
      </c>
      <c r="I50" s="38"/>
    </row>
    <row r="51" spans="1:9" ht="15.75" x14ac:dyDescent="0.25">
      <c r="A51" s="32">
        <v>37</v>
      </c>
      <c r="B51" s="67" t="s">
        <v>859</v>
      </c>
      <c r="C51" s="66" t="s">
        <v>150</v>
      </c>
      <c r="D51" s="68" t="s">
        <v>66</v>
      </c>
      <c r="E51" s="34">
        <v>5</v>
      </c>
      <c r="F51" s="11"/>
      <c r="G51" s="36">
        <f t="shared" si="0"/>
        <v>1.5</v>
      </c>
      <c r="H51" s="43" t="str">
        <f t="shared" si="1"/>
        <v>F</v>
      </c>
      <c r="I51" s="38"/>
    </row>
    <row r="52" spans="1:9" ht="15.75" x14ac:dyDescent="0.25">
      <c r="A52" s="32">
        <v>38</v>
      </c>
      <c r="B52" s="67" t="s">
        <v>860</v>
      </c>
      <c r="C52" s="66" t="s">
        <v>861</v>
      </c>
      <c r="D52" s="68" t="s">
        <v>68</v>
      </c>
      <c r="E52" s="34">
        <v>5.333333333333333</v>
      </c>
      <c r="F52" s="11"/>
      <c r="G52" s="36">
        <f t="shared" si="0"/>
        <v>1.5999999999999999</v>
      </c>
      <c r="H52" s="43" t="str">
        <f t="shared" si="1"/>
        <v>F</v>
      </c>
      <c r="I52" s="38"/>
    </row>
    <row r="53" spans="1:9" ht="15.75" x14ac:dyDescent="0.25">
      <c r="A53" s="32">
        <v>39</v>
      </c>
      <c r="B53" s="67" t="s">
        <v>862</v>
      </c>
      <c r="C53" s="66" t="s">
        <v>813</v>
      </c>
      <c r="D53" s="68" t="s">
        <v>68</v>
      </c>
      <c r="E53" s="34">
        <v>6.666666666666667</v>
      </c>
      <c r="F53" s="11"/>
      <c r="G53" s="36">
        <f t="shared" si="0"/>
        <v>2</v>
      </c>
      <c r="H53" s="43" t="str">
        <f t="shared" si="1"/>
        <v>F</v>
      </c>
      <c r="I53" s="38"/>
    </row>
    <row r="54" spans="1:9" ht="16.5" x14ac:dyDescent="0.25">
      <c r="A54" s="32">
        <v>40</v>
      </c>
      <c r="B54" s="67" t="s">
        <v>863</v>
      </c>
      <c r="C54" s="66" t="s">
        <v>24</v>
      </c>
      <c r="D54" s="68" t="s">
        <v>69</v>
      </c>
      <c r="E54" s="34">
        <v>8</v>
      </c>
      <c r="F54" s="11"/>
      <c r="G54" s="36">
        <f t="shared" si="0"/>
        <v>2.4</v>
      </c>
      <c r="H54" s="43" t="str">
        <f t="shared" si="1"/>
        <v>F</v>
      </c>
      <c r="I54" s="82"/>
    </row>
    <row r="55" spans="1:9" ht="15.75" x14ac:dyDescent="0.25">
      <c r="A55" s="32">
        <v>41</v>
      </c>
      <c r="B55" s="67" t="s">
        <v>864</v>
      </c>
      <c r="C55" s="66" t="s">
        <v>865</v>
      </c>
      <c r="D55" s="68" t="s">
        <v>160</v>
      </c>
      <c r="E55" s="34">
        <v>7.666666666666667</v>
      </c>
      <c r="F55" s="11"/>
      <c r="G55" s="36">
        <f t="shared" si="0"/>
        <v>2.2999999999999998</v>
      </c>
      <c r="H55" s="43" t="str">
        <f t="shared" si="1"/>
        <v>F</v>
      </c>
      <c r="I55" s="38"/>
    </row>
    <row r="56" spans="1:9" ht="16.5" x14ac:dyDescent="0.25">
      <c r="A56" s="32">
        <v>42</v>
      </c>
      <c r="B56" s="88" t="s">
        <v>866</v>
      </c>
      <c r="C56" s="89" t="s">
        <v>65</v>
      </c>
      <c r="D56" s="90" t="s">
        <v>137</v>
      </c>
      <c r="E56" s="34">
        <v>0</v>
      </c>
      <c r="F56" s="11"/>
      <c r="G56" s="36">
        <f t="shared" si="0"/>
        <v>0</v>
      </c>
      <c r="H56" s="43" t="str">
        <f t="shared" si="1"/>
        <v>F</v>
      </c>
      <c r="I56" s="82" t="s">
        <v>871</v>
      </c>
    </row>
    <row r="57" spans="1:9" ht="15.75" x14ac:dyDescent="0.25">
      <c r="A57" s="32">
        <v>43</v>
      </c>
      <c r="B57" s="67" t="s">
        <v>867</v>
      </c>
      <c r="C57" s="66" t="s">
        <v>868</v>
      </c>
      <c r="D57" s="68" t="s">
        <v>182</v>
      </c>
      <c r="E57" s="34">
        <v>7</v>
      </c>
      <c r="F57" s="11"/>
      <c r="G57" s="36">
        <f t="shared" si="0"/>
        <v>2.1</v>
      </c>
      <c r="H57" s="43" t="str">
        <f t="shared" si="1"/>
        <v>F</v>
      </c>
      <c r="I57" s="38"/>
    </row>
    <row r="58" spans="1:9" ht="15.75" x14ac:dyDescent="0.25">
      <c r="A58" s="32">
        <v>44</v>
      </c>
      <c r="B58" s="67" t="s">
        <v>869</v>
      </c>
      <c r="C58" s="66" t="s">
        <v>353</v>
      </c>
      <c r="D58" s="68" t="s">
        <v>107</v>
      </c>
      <c r="E58" s="34">
        <v>8.6999999999999993</v>
      </c>
      <c r="F58" s="11"/>
      <c r="G58" s="36">
        <f t="shared" si="0"/>
        <v>2.61</v>
      </c>
      <c r="H58" s="43" t="str">
        <f t="shared" si="1"/>
        <v>F</v>
      </c>
      <c r="I58" s="38"/>
    </row>
    <row r="59" spans="1:9" ht="15.75" x14ac:dyDescent="0.25">
      <c r="A59" s="32">
        <v>45</v>
      </c>
      <c r="B59" s="75" t="s">
        <v>870</v>
      </c>
      <c r="C59" s="76" t="s">
        <v>282</v>
      </c>
      <c r="D59" s="77" t="s">
        <v>263</v>
      </c>
      <c r="E59" s="34">
        <v>9.2000000000000011</v>
      </c>
      <c r="F59" s="11"/>
      <c r="G59" s="36">
        <f t="shared" si="0"/>
        <v>2.7600000000000002</v>
      </c>
      <c r="H59" s="43" t="str">
        <f t="shared" si="1"/>
        <v>F</v>
      </c>
      <c r="I59" s="38"/>
    </row>
    <row r="60" spans="1:9" ht="16.5" x14ac:dyDescent="0.25">
      <c r="A60" s="32">
        <v>46</v>
      </c>
      <c r="B60" s="72"/>
      <c r="C60" s="73"/>
      <c r="D60" s="74"/>
      <c r="E60" s="34"/>
      <c r="F60" s="11"/>
      <c r="G60" s="36">
        <f t="shared" si="0"/>
        <v>0</v>
      </c>
      <c r="H60" s="43" t="str">
        <f t="shared" si="1"/>
        <v>F</v>
      </c>
      <c r="I60" s="38"/>
    </row>
    <row r="61" spans="1:9" ht="16.5" x14ac:dyDescent="0.25">
      <c r="A61" s="39">
        <v>47</v>
      </c>
      <c r="B61" s="48"/>
      <c r="C61" s="78"/>
      <c r="D61" s="49"/>
      <c r="E61" s="40"/>
      <c r="F61" s="28"/>
      <c r="G61" s="41">
        <f t="shared" si="0"/>
        <v>0</v>
      </c>
      <c r="H61" s="46" t="str">
        <f t="shared" si="1"/>
        <v>F</v>
      </c>
      <c r="I61" s="42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f>COUNTA(H15:H61)</f>
        <v>47</v>
      </c>
      <c r="E63" s="14">
        <v>1</v>
      </c>
      <c r="F63" s="15"/>
      <c r="G63" s="1"/>
      <c r="H63" s="1"/>
      <c r="I63" s="1"/>
    </row>
    <row r="64" spans="1:9" ht="15.75" x14ac:dyDescent="0.25">
      <c r="A64" s="121" t="s">
        <v>20</v>
      </c>
      <c r="B64" s="121"/>
      <c r="C64" s="121"/>
      <c r="D64" s="16">
        <f>COUNTIF(G15:G61,"&gt;=5")</f>
        <v>0</v>
      </c>
      <c r="E64" s="17">
        <f>D64/D63</f>
        <v>0</v>
      </c>
      <c r="F64" s="18"/>
      <c r="G64" s="1"/>
      <c r="H64" s="1"/>
      <c r="I64" s="1"/>
    </row>
    <row r="65" spans="1:9" ht="15.75" x14ac:dyDescent="0.25">
      <c r="A65" s="121" t="s">
        <v>21</v>
      </c>
      <c r="B65" s="121"/>
      <c r="C65" s="121"/>
      <c r="D65" s="16"/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122" t="str">
        <f ca="1">"TP. Hồ Chí Minh, ngày "&amp;  DAY(NOW())&amp;" tháng " &amp;MONTH(NOW())&amp;" năm "&amp;YEAR(NOW())</f>
        <v>TP. Hồ Chí Minh, ngày 29 tháng 11 năm 2016</v>
      </c>
      <c r="F67" s="122"/>
      <c r="G67" s="122"/>
      <c r="H67" s="122"/>
      <c r="I67" s="122"/>
    </row>
    <row r="68" spans="1:9" ht="15.75" x14ac:dyDescent="0.25">
      <c r="A68" s="106" t="s">
        <v>197</v>
      </c>
      <c r="B68" s="106"/>
      <c r="C68" s="106"/>
      <c r="D68" s="1"/>
      <c r="E68" s="106" t="s">
        <v>22</v>
      </c>
      <c r="F68" s="106"/>
      <c r="G68" s="106"/>
      <c r="H68" s="106"/>
      <c r="I68" s="106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44 I55 I46:I53 I57:I61" name="Range4"/>
    <protectedRange sqref="E15:F61" name="Range3"/>
    <protectedRange sqref="A4" name="Range1"/>
    <protectedRange sqref="E13:F13" name="Range6"/>
    <protectedRange sqref="C9" name="Range2_1"/>
    <protectedRange sqref="E69:I69" name="Range5_1_1"/>
    <protectedRange sqref="B15:D61" name="Range3_1"/>
    <protectedRange sqref="I54" name="Range4_1_2"/>
    <protectedRange sqref="I45 I56" name="Range4_1_2_1"/>
    <protectedRange sqref="G8:G9" name="Range2"/>
    <protectedRange sqref="C10" name="Range2_2"/>
    <protectedRange sqref="C8" name="Range2_3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05ĐH_BĐKH</vt:lpstr>
      <vt:lpstr>05ĐH_KTĐ1</vt:lpstr>
      <vt:lpstr>05ĐH_KTĐ2</vt:lpstr>
      <vt:lpstr>05ĐH_QLBĐ</vt:lpstr>
      <vt:lpstr>05ĐH_QLTN1</vt:lpstr>
      <vt:lpstr>05ĐH_QLTN2</vt:lpstr>
      <vt:lpstr>05ĐH_QLTN3</vt:lpstr>
      <vt:lpstr>05ĐH_QLTN4</vt:lpstr>
      <vt:lpstr>'05ĐH_BĐKH'!Print_Titles</vt:lpstr>
      <vt:lpstr>'05ĐH_KTĐ1'!Print_Titles</vt:lpstr>
      <vt:lpstr>'05ĐH_KTĐ2'!Print_Titles</vt:lpstr>
      <vt:lpstr>'05ĐH_QLBĐ'!Print_Titles</vt:lpstr>
      <vt:lpstr>'05ĐH_QLTN1'!Print_Titles</vt:lpstr>
      <vt:lpstr>'05ĐH_QLTN2'!Print_Titles</vt:lpstr>
      <vt:lpstr>'05ĐH_QLTN3'!Print_Titles</vt:lpstr>
      <vt:lpstr>'05ĐH_QLTN4'!Print_Titles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2016-11-29T05:54:21Z</dcterms:modified>
</cp:coreProperties>
</file>