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585" windowWidth="14805" windowHeight="7530" activeTab="4"/>
  </bookViews>
  <sheets>
    <sheet name="06ĐH_QLTN5" sheetId="60" r:id="rId1"/>
    <sheet name="06ĐH_CTN" sheetId="61" r:id="rId2"/>
    <sheet name="06ĐH_QTKD1" sheetId="62" r:id="rId3"/>
    <sheet name="06ĐH_QTKD2" sheetId="63" r:id="rId4"/>
    <sheet name="06ĐH_QLDD5_CS2" sheetId="64" r:id="rId5"/>
  </sheets>
  <definedNames>
    <definedName name="_xlnm.Print_Titles" localSheetId="0">'06ĐH_QLTN5'!$12:$14</definedName>
  </definedNames>
  <calcPr calcId="145621"/>
</workbook>
</file>

<file path=xl/calcChain.xml><?xml version="1.0" encoding="utf-8"?>
<calcChain xmlns="http://schemas.openxmlformats.org/spreadsheetml/2006/main">
  <c r="F53" i="64" l="1"/>
  <c r="E52" i="64"/>
  <c r="E54" i="64" s="1"/>
  <c r="F54" i="64" s="1"/>
  <c r="B52" i="64"/>
  <c r="H48" i="64"/>
  <c r="I48" i="64" s="1"/>
  <c r="H47" i="64"/>
  <c r="I47" i="64" s="1"/>
  <c r="H46" i="64"/>
  <c r="I46" i="64" s="1"/>
  <c r="H45" i="64"/>
  <c r="I45" i="64" s="1"/>
  <c r="H44" i="64"/>
  <c r="I44" i="64" s="1"/>
  <c r="H43" i="64"/>
  <c r="I43" i="64" s="1"/>
  <c r="H42" i="64"/>
  <c r="I42" i="64" s="1"/>
  <c r="H41" i="64"/>
  <c r="I41" i="64" s="1"/>
  <c r="H40" i="64"/>
  <c r="I40" i="64" s="1"/>
  <c r="H39" i="64"/>
  <c r="I39" i="64" s="1"/>
  <c r="H38" i="64"/>
  <c r="I38" i="64" s="1"/>
  <c r="H37" i="64"/>
  <c r="I37" i="64" s="1"/>
  <c r="H36" i="64"/>
  <c r="I36" i="64" s="1"/>
  <c r="H35" i="64"/>
  <c r="I35" i="64" s="1"/>
  <c r="H34" i="64"/>
  <c r="I34" i="64" s="1"/>
  <c r="H33" i="64"/>
  <c r="I33" i="64" s="1"/>
  <c r="H32" i="64"/>
  <c r="I32" i="64" s="1"/>
  <c r="H31" i="64"/>
  <c r="I31" i="64" s="1"/>
  <c r="H30" i="64"/>
  <c r="I30" i="64" s="1"/>
  <c r="H29" i="64"/>
  <c r="I29" i="64" s="1"/>
  <c r="H28" i="64"/>
  <c r="I28" i="64" s="1"/>
  <c r="H27" i="64"/>
  <c r="I27" i="64" s="1"/>
  <c r="H26" i="64"/>
  <c r="I26" i="64" s="1"/>
  <c r="H25" i="64"/>
  <c r="I25" i="64" s="1"/>
  <c r="H24" i="64"/>
  <c r="I24" i="64" s="1"/>
  <c r="H23" i="64"/>
  <c r="I23" i="64" s="1"/>
  <c r="H22" i="64"/>
  <c r="I22" i="64" s="1"/>
  <c r="H21" i="64"/>
  <c r="I21" i="64" s="1"/>
  <c r="H20" i="64"/>
  <c r="I20" i="64" s="1"/>
  <c r="H19" i="64"/>
  <c r="I19" i="64" s="1"/>
  <c r="H18" i="64"/>
  <c r="I18" i="64" s="1"/>
  <c r="H17" i="64"/>
  <c r="I17" i="64" s="1"/>
  <c r="H16" i="64"/>
  <c r="I16" i="64" s="1"/>
  <c r="H15" i="64"/>
  <c r="I15" i="64" s="1"/>
  <c r="H14" i="64"/>
  <c r="I14" i="64" s="1"/>
  <c r="F67" i="61" l="1"/>
  <c r="B63" i="61"/>
  <c r="I61" i="61"/>
  <c r="H61" i="61"/>
  <c r="I60" i="61"/>
  <c r="H60" i="61"/>
  <c r="I59" i="61"/>
  <c r="H59" i="61"/>
  <c r="I58" i="61"/>
  <c r="H58" i="61"/>
  <c r="I57" i="61"/>
  <c r="H57" i="61"/>
  <c r="I56" i="61"/>
  <c r="H56" i="61"/>
  <c r="I55" i="61"/>
  <c r="H55" i="61"/>
  <c r="I54" i="61"/>
  <c r="H54" i="61"/>
  <c r="I53" i="61"/>
  <c r="H53" i="61"/>
  <c r="I52" i="61"/>
  <c r="H52" i="61"/>
  <c r="I51" i="61"/>
  <c r="H51" i="61"/>
  <c r="I50" i="61"/>
  <c r="H50" i="61"/>
  <c r="I49" i="61"/>
  <c r="H49" i="61"/>
  <c r="I48" i="61"/>
  <c r="H48" i="61"/>
  <c r="I47" i="61"/>
  <c r="H47" i="61"/>
  <c r="I46" i="61"/>
  <c r="H46" i="61"/>
  <c r="I45" i="61"/>
  <c r="H45" i="61"/>
  <c r="I44" i="61"/>
  <c r="H44" i="61"/>
  <c r="I43" i="61"/>
  <c r="H43" i="61"/>
  <c r="I42" i="61"/>
  <c r="H42" i="61"/>
  <c r="I41" i="61"/>
  <c r="H41" i="61"/>
  <c r="I40" i="61"/>
  <c r="H40" i="61"/>
  <c r="I39" i="61"/>
  <c r="H39" i="61"/>
  <c r="I38" i="61"/>
  <c r="H38" i="61"/>
  <c r="I37" i="61"/>
  <c r="H37" i="61"/>
  <c r="I36" i="61"/>
  <c r="H36" i="61"/>
  <c r="I35" i="61"/>
  <c r="H35" i="61"/>
  <c r="I34" i="61"/>
  <c r="H34" i="61"/>
  <c r="I33" i="61"/>
  <c r="H33" i="61"/>
  <c r="I32" i="61"/>
  <c r="H32" i="61"/>
  <c r="I31" i="61"/>
  <c r="H31" i="61"/>
  <c r="I30" i="61"/>
  <c r="H30" i="61"/>
  <c r="I29" i="61"/>
  <c r="H29" i="61"/>
  <c r="I28" i="61"/>
  <c r="H28" i="61"/>
  <c r="I27" i="61"/>
  <c r="H27" i="61"/>
  <c r="I26" i="61"/>
  <c r="H26" i="61"/>
  <c r="I25" i="61"/>
  <c r="H25" i="61"/>
  <c r="I24" i="61"/>
  <c r="H24" i="61"/>
  <c r="I23" i="61"/>
  <c r="H23" i="61"/>
  <c r="I22" i="61"/>
  <c r="H22" i="61"/>
  <c r="I21" i="61"/>
  <c r="H21" i="61"/>
  <c r="I20" i="61"/>
  <c r="H20" i="61"/>
  <c r="I19" i="61"/>
  <c r="H19" i="61"/>
  <c r="I18" i="61"/>
  <c r="H18" i="61"/>
  <c r="I17" i="61"/>
  <c r="H17" i="61"/>
  <c r="I16" i="61"/>
  <c r="H16" i="61"/>
  <c r="I15" i="61"/>
  <c r="E63" i="61" s="1"/>
  <c r="F65" i="61" s="1"/>
  <c r="H15" i="61"/>
  <c r="E64" i="61" s="1"/>
  <c r="F64" i="61" s="1"/>
  <c r="G46" i="60" l="1"/>
  <c r="H46" i="60" s="1"/>
  <c r="G47" i="60"/>
  <c r="H47" i="60" s="1"/>
  <c r="G48" i="60"/>
  <c r="H48" i="60" s="1"/>
  <c r="G49" i="60"/>
  <c r="H49" i="60" s="1"/>
  <c r="G50" i="60"/>
  <c r="H50" i="60" s="1"/>
  <c r="G51" i="60"/>
  <c r="H51" i="60" s="1"/>
  <c r="G52" i="60"/>
  <c r="H52" i="60" s="1"/>
  <c r="G53" i="60"/>
  <c r="H53" i="60" s="1"/>
  <c r="G54" i="60"/>
  <c r="H54" i="60" s="1"/>
  <c r="G55" i="60"/>
  <c r="H55" i="60" s="1"/>
  <c r="G56" i="60"/>
  <c r="H56" i="60" s="1"/>
  <c r="G57" i="60"/>
  <c r="H57" i="60" s="1"/>
  <c r="G58" i="60"/>
  <c r="H58" i="60" s="1"/>
  <c r="G59" i="60"/>
  <c r="H59" i="60" s="1"/>
  <c r="G60" i="60"/>
  <c r="H60" i="60" s="1"/>
  <c r="G61" i="60"/>
  <c r="H61" i="60" s="1"/>
  <c r="G62" i="60"/>
  <c r="H62" i="60" s="1"/>
  <c r="G63" i="60"/>
  <c r="H63" i="60" s="1"/>
  <c r="G64" i="60"/>
  <c r="H64" i="60" s="1"/>
  <c r="G65" i="60"/>
  <c r="H65" i="60" s="1"/>
  <c r="G66" i="60"/>
  <c r="H66" i="60" s="1"/>
  <c r="G67" i="60"/>
  <c r="H67" i="60" s="1"/>
  <c r="G68" i="60"/>
  <c r="H68" i="60" s="1"/>
  <c r="G69" i="60"/>
  <c r="H69" i="60" s="1"/>
  <c r="G70" i="60"/>
  <c r="H70" i="60" s="1"/>
  <c r="E76" i="60" l="1"/>
  <c r="A72" i="60"/>
  <c r="G45" i="60"/>
  <c r="H45" i="60" s="1"/>
  <c r="G44" i="60"/>
  <c r="H44" i="60" s="1"/>
  <c r="G43" i="60"/>
  <c r="H43" i="60" s="1"/>
  <c r="G42" i="60"/>
  <c r="H42" i="60" s="1"/>
  <c r="H41" i="60"/>
  <c r="G41" i="60"/>
  <c r="G40" i="60"/>
  <c r="H40" i="60" s="1"/>
  <c r="G39" i="60"/>
  <c r="H39" i="60" s="1"/>
  <c r="G38" i="60"/>
  <c r="H38" i="60" s="1"/>
  <c r="G37" i="60"/>
  <c r="H37" i="60" s="1"/>
  <c r="G36" i="60"/>
  <c r="H36" i="60" s="1"/>
  <c r="G35" i="60"/>
  <c r="H35" i="60" s="1"/>
  <c r="G34" i="60"/>
  <c r="H34" i="60" s="1"/>
  <c r="G33" i="60"/>
  <c r="H33" i="60" s="1"/>
  <c r="G32" i="60"/>
  <c r="H32" i="60" s="1"/>
  <c r="G31" i="60"/>
  <c r="H31" i="60" s="1"/>
  <c r="G30" i="60"/>
  <c r="H30" i="60" s="1"/>
  <c r="G29" i="60"/>
  <c r="H29" i="60" s="1"/>
  <c r="G28" i="60"/>
  <c r="H28" i="60" s="1"/>
  <c r="G27" i="60"/>
  <c r="H27" i="60" s="1"/>
  <c r="G26" i="60"/>
  <c r="H26" i="60" s="1"/>
  <c r="G25" i="60"/>
  <c r="H25" i="60" s="1"/>
  <c r="G24" i="60"/>
  <c r="H24" i="60" s="1"/>
  <c r="G23" i="60"/>
  <c r="H23" i="60" s="1"/>
  <c r="G22" i="60"/>
  <c r="H22" i="60" s="1"/>
  <c r="G21" i="60"/>
  <c r="H21" i="60" s="1"/>
  <c r="G20" i="60"/>
  <c r="H20" i="60" s="1"/>
  <c r="G19" i="60"/>
  <c r="H19" i="60" s="1"/>
  <c r="G18" i="60"/>
  <c r="H18" i="60" s="1"/>
  <c r="G17" i="60"/>
  <c r="H17" i="60" s="1"/>
  <c r="G16" i="60"/>
  <c r="H16" i="60" s="1"/>
  <c r="G15" i="60"/>
  <c r="H15" i="60" s="1"/>
  <c r="D73" i="60" l="1"/>
  <c r="D72" i="60"/>
  <c r="E74" i="60" s="1"/>
  <c r="E73" i="60" l="1"/>
</calcChain>
</file>

<file path=xl/sharedStrings.xml><?xml version="1.0" encoding="utf-8"?>
<sst xmlns="http://schemas.openxmlformats.org/spreadsheetml/2006/main" count="855" uniqueCount="541">
  <si>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</si>
  <si>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</si>
  <si>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</si>
  <si>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</si>
  <si>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</si>
  <si>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</si>
  <si>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</si>
  <si>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</si>
  <si>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</si>
  <si>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</si>
  <si>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</si>
  <si>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</si>
  <si>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</si>
  <si>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</si>
  <si>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</si>
  <si>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</si>
  <si>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</si>
  <si>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</si>
  <si>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</si>
  <si>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</si>
  <si>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</si>
  <si>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</si>
  <si>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</si>
  <si>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Bảo</t>
  </si>
  <si>
    <t>Dung</t>
  </si>
  <si>
    <t>Hải</t>
  </si>
  <si>
    <t>Hiếu</t>
  </si>
  <si>
    <t>Kiệt</t>
  </si>
  <si>
    <t>Linh</t>
  </si>
  <si>
    <t>Ngọc</t>
  </si>
  <si>
    <t>Nguyên</t>
  </si>
  <si>
    <t>Như</t>
  </si>
  <si>
    <t>Phong</t>
  </si>
  <si>
    <t>Phụng</t>
  </si>
  <si>
    <t>Sang</t>
  </si>
  <si>
    <t>Tân</t>
  </si>
  <si>
    <t>Thảo</t>
  </si>
  <si>
    <t>Thiện</t>
  </si>
  <si>
    <t>Nguyễn Thanh</t>
  </si>
  <si>
    <t>Tùng</t>
  </si>
  <si>
    <t>Cường</t>
  </si>
  <si>
    <t>Đạt</t>
  </si>
  <si>
    <t>Hằng</t>
  </si>
  <si>
    <t>Nhi</t>
  </si>
  <si>
    <t>Thanh</t>
  </si>
  <si>
    <t>Tiên</t>
  </si>
  <si>
    <t>Trang</t>
  </si>
  <si>
    <t>Anh</t>
  </si>
  <si>
    <t>Hưng</t>
  </si>
  <si>
    <t>Nhung</t>
  </si>
  <si>
    <t>Phương</t>
  </si>
  <si>
    <t>Thư</t>
  </si>
  <si>
    <t>Trinh</t>
  </si>
  <si>
    <t>Duy</t>
  </si>
  <si>
    <t>Trần Thị Thu</t>
  </si>
  <si>
    <t>Vy</t>
  </si>
  <si>
    <t>Huỳnh</t>
  </si>
  <si>
    <t>Mi</t>
  </si>
  <si>
    <t>Nam</t>
  </si>
  <si>
    <t>Quỳnh</t>
  </si>
  <si>
    <t>Vi</t>
  </si>
  <si>
    <t>Bình</t>
  </si>
  <si>
    <t>Quyên</t>
  </si>
  <si>
    <t>Nguyễn Trọng</t>
  </si>
  <si>
    <t>Huỳnh Minh</t>
  </si>
  <si>
    <t>Trúc</t>
  </si>
  <si>
    <t>Nguyễn Nhật</t>
  </si>
  <si>
    <t>Trân</t>
  </si>
  <si>
    <t>Thương</t>
  </si>
  <si>
    <t>Nguyễn Thị Phương</t>
  </si>
  <si>
    <t>Uyên</t>
  </si>
  <si>
    <t>Khang</t>
  </si>
  <si>
    <t>KHOA/TRƯỞNG BỘ MÔN</t>
  </si>
  <si>
    <t>Trần Ngọc</t>
  </si>
  <si>
    <t>Trần Thanh</t>
  </si>
  <si>
    <t xml:space="preserve">      NĂM HỌC</t>
  </si>
  <si>
    <t>Châu Hoàng</t>
  </si>
  <si>
    <t>Trần Nguyên</t>
  </si>
  <si>
    <t>Lê Thúy</t>
  </si>
  <si>
    <t>Thắm</t>
  </si>
  <si>
    <t>Đặng Lê Thanh</t>
  </si>
  <si>
    <t>Xuyến</t>
  </si>
  <si>
    <t>Thơm</t>
  </si>
  <si>
    <t>Trăm</t>
  </si>
  <si>
    <t>06ĐH_QLTN5</t>
  </si>
  <si>
    <t>Trần Thị Ngọc</t>
  </si>
  <si>
    <t>Lý</t>
  </si>
  <si>
    <t>Huỳnh Tấn</t>
  </si>
  <si>
    <t>Võ Thị Tuyết</t>
  </si>
  <si>
    <t>Trương Thị Thanh</t>
  </si>
  <si>
    <t>Phạm Thanh</t>
  </si>
  <si>
    <t>Huỳnh Thị Ngọc</t>
  </si>
  <si>
    <t>Phạm Thị Hồng</t>
  </si>
  <si>
    <t>0650120212</t>
  </si>
  <si>
    <t>Đinh Văn Tuấn</t>
  </si>
  <si>
    <t>0650120213</t>
  </si>
  <si>
    <t>0650120264</t>
  </si>
  <si>
    <t>Dương Châu</t>
  </si>
  <si>
    <t>0650120214</t>
  </si>
  <si>
    <t>0650120216</t>
  </si>
  <si>
    <t>Nguyễn Hạnh</t>
  </si>
  <si>
    <t>0650120217</t>
  </si>
  <si>
    <t>0650120215</t>
  </si>
  <si>
    <t>0650120218</t>
  </si>
  <si>
    <t>Nguyễn Chí</t>
  </si>
  <si>
    <t>0650120219</t>
  </si>
  <si>
    <t>0650120220</t>
  </si>
  <si>
    <t>Nguyễn Đoàn Phương</t>
  </si>
  <si>
    <t>0650120222</t>
  </si>
  <si>
    <t>0650120221</t>
  </si>
  <si>
    <t>Đoàn Vũ</t>
  </si>
  <si>
    <t>0650120223</t>
  </si>
  <si>
    <t>Phạm Trọng</t>
  </si>
  <si>
    <t>0650120224</t>
  </si>
  <si>
    <t>Dương Vũ</t>
  </si>
  <si>
    <t>0650120225</t>
  </si>
  <si>
    <t>Tạ Đình</t>
  </si>
  <si>
    <t>Lân</t>
  </si>
  <si>
    <t>0650120226</t>
  </si>
  <si>
    <t>0650120227</t>
  </si>
  <si>
    <t>Vương Thị Hoa</t>
  </si>
  <si>
    <t>0650120228</t>
  </si>
  <si>
    <t>Lê Thị Tuyết</t>
  </si>
  <si>
    <t>0650120229</t>
  </si>
  <si>
    <t>0650120230</t>
  </si>
  <si>
    <t>Ngà</t>
  </si>
  <si>
    <t>0650120231</t>
  </si>
  <si>
    <t>Vương Trần Khánh</t>
  </si>
  <si>
    <t>0650120232</t>
  </si>
  <si>
    <t>0650120233</t>
  </si>
  <si>
    <t>Phan Thị Tuyết</t>
  </si>
  <si>
    <t>0650120234</t>
  </si>
  <si>
    <t xml:space="preserve">Võ Thị Quỳnh </t>
  </si>
  <si>
    <t>0650120237</t>
  </si>
  <si>
    <t>0650120236</t>
  </si>
  <si>
    <t>Phan Phương</t>
  </si>
  <si>
    <t>0650120235</t>
  </si>
  <si>
    <t>Phan Trần Quỳnh</t>
  </si>
  <si>
    <t>0650120238</t>
  </si>
  <si>
    <t>0650120239</t>
  </si>
  <si>
    <t>Lê Thị Đoan</t>
  </si>
  <si>
    <t>0650120240</t>
  </si>
  <si>
    <t>Huỳnh Như Băng</t>
  </si>
  <si>
    <t>0650120241</t>
  </si>
  <si>
    <t>Trần Huỳnh Phương</t>
  </si>
  <si>
    <t>0650120137</t>
  </si>
  <si>
    <t>Lê Nguyễn Xuân</t>
  </si>
  <si>
    <t>0650120242</t>
  </si>
  <si>
    <t>0650120243</t>
  </si>
  <si>
    <t>0650120245</t>
  </si>
  <si>
    <t>0650120246</t>
  </si>
  <si>
    <t>0650120244</t>
  </si>
  <si>
    <t>650120248</t>
  </si>
  <si>
    <t xml:space="preserve">Lâm Anh </t>
  </si>
  <si>
    <t>0650120247</t>
  </si>
  <si>
    <t>Nguyễn Phước</t>
  </si>
  <si>
    <t>650120249</t>
  </si>
  <si>
    <t>Đặng Thị Ngọc</t>
  </si>
  <si>
    <t>650120251</t>
  </si>
  <si>
    <t>Lê Thị Minh</t>
  </si>
  <si>
    <t>650120250</t>
  </si>
  <si>
    <t>Mai Ngọc Hoài</t>
  </si>
  <si>
    <t>650120252</t>
  </si>
  <si>
    <t>Trần Huỳnh</t>
  </si>
  <si>
    <t>650120253</t>
  </si>
  <si>
    <t>Phan Nguyễn Thủy</t>
  </si>
  <si>
    <t>650120256</t>
  </si>
  <si>
    <t xml:space="preserve">Phan Thị Thùy </t>
  </si>
  <si>
    <t>650120254</t>
  </si>
  <si>
    <t>650120255</t>
  </si>
  <si>
    <t>Nguyễn Phạm Ngọc</t>
  </si>
  <si>
    <t>650120257</t>
  </si>
  <si>
    <t>Hồ Thị Phú</t>
  </si>
  <si>
    <t>650120258</t>
  </si>
  <si>
    <t>650120259</t>
  </si>
  <si>
    <t>650120260</t>
  </si>
  <si>
    <t>Phạm Thị Mỹ</t>
  </si>
  <si>
    <t>650120261</t>
  </si>
  <si>
    <t>Đặng Thị Trúc</t>
  </si>
  <si>
    <t>650120262</t>
  </si>
  <si>
    <t>Trà Thúy</t>
  </si>
  <si>
    <t>650120263</t>
  </si>
  <si>
    <t>Pháp luật đại cương</t>
  </si>
  <si>
    <t>I</t>
  </si>
  <si>
    <t>2017-2018</t>
  </si>
  <si>
    <t>Vũ Thị Hạnh Thu</t>
  </si>
  <si>
    <t>Trần Thị Ngọc Hoa</t>
  </si>
  <si>
    <t>BẢNG ĐIỂM QUÁ TRÌNH</t>
  </si>
  <si>
    <t>06ĐH_CTN</t>
  </si>
  <si>
    <t>Dương Quốc</t>
  </si>
  <si>
    <t>Nguyễn Quang</t>
  </si>
  <si>
    <t>Bằng</t>
  </si>
  <si>
    <t>Bùi Phan Thái</t>
  </si>
  <si>
    <t>Châu</t>
  </si>
  <si>
    <t>Võ Hoàng Thanh</t>
  </si>
  <si>
    <t>Doanh</t>
  </si>
  <si>
    <t>Nguyễn Hoàng Anh</t>
  </si>
  <si>
    <t>Phạm Thành</t>
  </si>
  <si>
    <t>Võ Thành</t>
  </si>
  <si>
    <t xml:space="preserve">Nguyễn Thái Nhật </t>
  </si>
  <si>
    <t>Điền</t>
  </si>
  <si>
    <t>Nguyễn Lâm</t>
  </si>
  <si>
    <t>Giang</t>
  </si>
  <si>
    <t>Hà</t>
  </si>
  <si>
    <t>Phạm Thị</t>
  </si>
  <si>
    <t>Hiền</t>
  </si>
  <si>
    <t xml:space="preserve">Nguyễn Thanh </t>
  </si>
  <si>
    <t>Mai Quốc</t>
  </si>
  <si>
    <t>Hoan</t>
  </si>
  <si>
    <t>Trương Mạnh</t>
  </si>
  <si>
    <t>Hùng</t>
  </si>
  <si>
    <t>Phạm Hoàng</t>
  </si>
  <si>
    <t>Kha</t>
  </si>
  <si>
    <t>Nguyễn Minh</t>
  </si>
  <si>
    <t>Khánh</t>
  </si>
  <si>
    <t>Lê Đăng</t>
  </si>
  <si>
    <t>Khoa</t>
  </si>
  <si>
    <t>Trương Thành</t>
  </si>
  <si>
    <t>Long</t>
  </si>
  <si>
    <t>Lê Ngọc Tiến</t>
  </si>
  <si>
    <t>Lực</t>
  </si>
  <si>
    <t>Nguyễn Ngọc</t>
  </si>
  <si>
    <t>Mẩn</t>
  </si>
  <si>
    <t xml:space="preserve">Đinh Như </t>
  </si>
  <si>
    <t>Minh</t>
  </si>
  <si>
    <t>Phạm Bá</t>
  </si>
  <si>
    <t>Nguyễn Thiện</t>
  </si>
  <si>
    <t>Nhân</t>
  </si>
  <si>
    <t>Nho</t>
  </si>
  <si>
    <t>Lê Thiện</t>
  </si>
  <si>
    <t>Quang</t>
  </si>
  <si>
    <t>Nguyễn Phúc Vĩnh</t>
  </si>
  <si>
    <t>San</t>
  </si>
  <si>
    <t>Tạ Thiên</t>
  </si>
  <si>
    <t>Sơn</t>
  </si>
  <si>
    <t>Thân Đức</t>
  </si>
  <si>
    <t>Tâm</t>
  </si>
  <si>
    <t>Đặng Hoàng</t>
  </si>
  <si>
    <t>Thái</t>
  </si>
  <si>
    <t>Phạm Thị Phương</t>
  </si>
  <si>
    <t>Trần Hửu</t>
  </si>
  <si>
    <t>Thắng</t>
  </si>
  <si>
    <t>Phạm Minh</t>
  </si>
  <si>
    <t>Thi</t>
  </si>
  <si>
    <t>Trần Khởi</t>
  </si>
  <si>
    <t>Thiên</t>
  </si>
  <si>
    <t>Võ Ngọc Kim</t>
  </si>
  <si>
    <t>Thoa</t>
  </si>
  <si>
    <t>Dương Minh</t>
  </si>
  <si>
    <t>Thông</t>
  </si>
  <si>
    <t>Nguyễn Hoàn Phương</t>
  </si>
  <si>
    <t>Thy</t>
  </si>
  <si>
    <t>Đặng Cao</t>
  </si>
  <si>
    <t>Tiến</t>
  </si>
  <si>
    <t>Phan Đức</t>
  </si>
  <si>
    <t>Tín</t>
  </si>
  <si>
    <t>Nguyễn Văn Minh</t>
  </si>
  <si>
    <t>Trường</t>
  </si>
  <si>
    <t xml:space="preserve">Bùi Minh </t>
  </si>
  <si>
    <t>Tú</t>
  </si>
  <si>
    <t>Mai Hoàng Anh</t>
  </si>
  <si>
    <t>Lê Anh</t>
  </si>
  <si>
    <t>Tuấn</t>
  </si>
  <si>
    <t>Nguyễn Ngọc Phương</t>
  </si>
  <si>
    <t>Tuyền</t>
  </si>
  <si>
    <t xml:space="preserve">Nguyễn Tiến </t>
  </si>
  <si>
    <t>Vinh</t>
  </si>
  <si>
    <t xml:space="preserve">Võ Thị Tường </t>
  </si>
  <si>
    <t>Mai Bá</t>
  </si>
  <si>
    <t>Xuân</t>
  </si>
  <si>
    <t>TRƯỞNG BỘ MÔN</t>
  </si>
  <si>
    <t>06ĐH_QTKD1</t>
  </si>
  <si>
    <t>0650090002</t>
  </si>
  <si>
    <t>Nguyễn Ngân Hoài</t>
  </si>
  <si>
    <t>An</t>
  </si>
  <si>
    <t>F</t>
  </si>
  <si>
    <t>0650090001</t>
  </si>
  <si>
    <t>Phan Thị Khánh</t>
  </si>
  <si>
    <t>0650090003</t>
  </si>
  <si>
    <t>Trần Gia</t>
  </si>
  <si>
    <t>0650090004</t>
  </si>
  <si>
    <t>Lê Ngọc Minh</t>
  </si>
  <si>
    <t>0650090005</t>
  </si>
  <si>
    <t>Cương</t>
  </si>
  <si>
    <t>0650090006</t>
  </si>
  <si>
    <t>Võ Thanh</t>
  </si>
  <si>
    <t>Đô</t>
  </si>
  <si>
    <t>0650090007</t>
  </si>
  <si>
    <t>Nguyễn Thị Cẩm</t>
  </si>
  <si>
    <t>0650090008</t>
  </si>
  <si>
    <t>Hứa Thị Mỹ</t>
  </si>
  <si>
    <t>0650090009</t>
  </si>
  <si>
    <t>Đào Thụy Khánh</t>
  </si>
  <si>
    <t>Hạ</t>
  </si>
  <si>
    <t>0650090010</t>
  </si>
  <si>
    <t>Lại Thị Ngọc</t>
  </si>
  <si>
    <t>Hân</t>
  </si>
  <si>
    <t>0650090011</t>
  </si>
  <si>
    <t>Đào Trường</t>
  </si>
  <si>
    <t>Hậu</t>
  </si>
  <si>
    <t>0650090012</t>
  </si>
  <si>
    <t>Lê Minh</t>
  </si>
  <si>
    <t>0650090013</t>
  </si>
  <si>
    <t>Lê Thị Bích</t>
  </si>
  <si>
    <t>Huệ</t>
  </si>
  <si>
    <t>0650090014</t>
  </si>
  <si>
    <t>Nguyễn Thị Thu</t>
  </si>
  <si>
    <t>Hướng</t>
  </si>
  <si>
    <t>0650090015</t>
  </si>
  <si>
    <t>Nguyễn Châu Kiều</t>
  </si>
  <si>
    <t>Khanh</t>
  </si>
  <si>
    <t>0650090016</t>
  </si>
  <si>
    <t>Trần Thị Nhật</t>
  </si>
  <si>
    <t>Lệ</t>
  </si>
  <si>
    <t>0650090017</t>
  </si>
  <si>
    <t>Nguyễn Thị</t>
  </si>
  <si>
    <t>Loan</t>
  </si>
  <si>
    <t>0650090018</t>
  </si>
  <si>
    <t>Mai</t>
  </si>
  <si>
    <t>0650090019</t>
  </si>
  <si>
    <t>Nguyễn Thùy</t>
  </si>
  <si>
    <t>Mỹ</t>
  </si>
  <si>
    <t>0650090020</t>
  </si>
  <si>
    <t>Nguyễn Hoàng</t>
  </si>
  <si>
    <t>0650090021</t>
  </si>
  <si>
    <t>Nguyễn Thị Thanh</t>
  </si>
  <si>
    <t>Ngân</t>
  </si>
  <si>
    <t>0650090022</t>
  </si>
  <si>
    <t>Nguyễn Thị Bích</t>
  </si>
  <si>
    <t>0650090023</t>
  </si>
  <si>
    <t>Nguyễn Ánh</t>
  </si>
  <si>
    <t>0650090024</t>
  </si>
  <si>
    <t>Nhàng</t>
  </si>
  <si>
    <t>0650090025</t>
  </si>
  <si>
    <t>0650090026</t>
  </si>
  <si>
    <t>Nhựt</t>
  </si>
  <si>
    <t>650090027</t>
  </si>
  <si>
    <t>K</t>
  </si>
  <si>
    <t>Ni</t>
  </si>
  <si>
    <t>0650090028</t>
  </si>
  <si>
    <t>0650090029</t>
  </si>
  <si>
    <t>Nguyễn Thị Như</t>
  </si>
  <si>
    <t>0650090030</t>
  </si>
  <si>
    <t>Tăng</t>
  </si>
  <si>
    <t>0650090031</t>
  </si>
  <si>
    <t>Đặng Châu</t>
  </si>
  <si>
    <t>0650090032</t>
  </si>
  <si>
    <t>Phạm Phương</t>
  </si>
  <si>
    <t>0650090033</t>
  </si>
  <si>
    <t>Nguyễn Ngọc Mai</t>
  </si>
  <si>
    <t>0650090034</t>
  </si>
  <si>
    <t>Nguyễn Thi Yến</t>
  </si>
  <si>
    <t>Thu</t>
  </si>
  <si>
    <t>0650090035</t>
  </si>
  <si>
    <t>Lê Thị Út</t>
  </si>
  <si>
    <t>0650090036</t>
  </si>
  <si>
    <t>Lương Thị Mỹ</t>
  </si>
  <si>
    <t>0650090038</t>
  </si>
  <si>
    <t>Lưu Mỹ</t>
  </si>
  <si>
    <t>0650090037</t>
  </si>
  <si>
    <t>Phan Thị Thủy</t>
  </si>
  <si>
    <t>0650090040</t>
  </si>
  <si>
    <t>Lại Thị Thu</t>
  </si>
  <si>
    <t>0650090039</t>
  </si>
  <si>
    <t>Tô Kiều</t>
  </si>
  <si>
    <t>0650090041</t>
  </si>
  <si>
    <t>Châu Nhã</t>
  </si>
  <si>
    <t>0650090042</t>
  </si>
  <si>
    <t>Lạc Châu</t>
  </si>
  <si>
    <t>0650090043</t>
  </si>
  <si>
    <t>0650090044</t>
  </si>
  <si>
    <t>Đỗ Huy</t>
  </si>
  <si>
    <t>Vũ</t>
  </si>
  <si>
    <t>0650090045</t>
  </si>
  <si>
    <t>Lê Tường</t>
  </si>
  <si>
    <t>0650090046</t>
  </si>
  <si>
    <t>Ý</t>
  </si>
  <si>
    <t xml:space="preserve">Cộng danh sách gồm </t>
  </si>
  <si>
    <t>TP. Hồ Chí Minh, ngày 24 tháng 11 năm 2017</t>
  </si>
  <si>
    <t>06ĐH_QTKD2</t>
  </si>
  <si>
    <t>650090047</t>
  </si>
  <si>
    <t>Lê</t>
  </si>
  <si>
    <t>650090048</t>
  </si>
  <si>
    <t>Bùi Thụy Minh</t>
  </si>
  <si>
    <t>650090049</t>
  </si>
  <si>
    <t>Trần Quang</t>
  </si>
  <si>
    <t>650090050</t>
  </si>
  <si>
    <t>Đỗ Chí</t>
  </si>
  <si>
    <t>Công</t>
  </si>
  <si>
    <t>650090052</t>
  </si>
  <si>
    <t>650090051</t>
  </si>
  <si>
    <t>Nguyễn Hải</t>
  </si>
  <si>
    <t>Đăng</t>
  </si>
  <si>
    <t>650090053</t>
  </si>
  <si>
    <t>Bùi Thị Ngọc</t>
  </si>
  <si>
    <t>Giàu</t>
  </si>
  <si>
    <t>650090055</t>
  </si>
  <si>
    <t>650090054</t>
  </si>
  <si>
    <t>Nguyễn Thị Ngọc</t>
  </si>
  <si>
    <t>650090056</t>
  </si>
  <si>
    <t>Võ Thị Minh</t>
  </si>
  <si>
    <t>650090058</t>
  </si>
  <si>
    <t>Hảo</t>
  </si>
  <si>
    <t>650090057</t>
  </si>
  <si>
    <t>Đỗ Thị Thanh</t>
  </si>
  <si>
    <t>650090059</t>
  </si>
  <si>
    <t>650090060</t>
  </si>
  <si>
    <t>Lê Thành</t>
  </si>
  <si>
    <t>650090061</t>
  </si>
  <si>
    <t>Hoài</t>
  </si>
  <si>
    <t>650090063</t>
  </si>
  <si>
    <t>Nguyễn Quốc</t>
  </si>
  <si>
    <t>Huy</t>
  </si>
  <si>
    <t>650090062</t>
  </si>
  <si>
    <t>650090064</t>
  </si>
  <si>
    <t>Tạ Phan Đăng</t>
  </si>
  <si>
    <t>Khôi</t>
  </si>
  <si>
    <t>650090065</t>
  </si>
  <si>
    <t>650090066</t>
  </si>
  <si>
    <t>Trần Hoàng</t>
  </si>
  <si>
    <t>650090067</t>
  </si>
  <si>
    <t>Trần Thị Xuân</t>
  </si>
  <si>
    <t>650090068</t>
  </si>
  <si>
    <t>Lữ Thị Quỳnh</t>
  </si>
  <si>
    <t>650090069</t>
  </si>
  <si>
    <t>Nguyễn Huỳnh</t>
  </si>
  <si>
    <t>Nghi</t>
  </si>
  <si>
    <t>650090070</t>
  </si>
  <si>
    <t>Nguyễn Thị Thảo</t>
  </si>
  <si>
    <t>650090071</t>
  </si>
  <si>
    <t>Đặng Thị Ánh</t>
  </si>
  <si>
    <t>Nguyệt</t>
  </si>
  <si>
    <t>650090072</t>
  </si>
  <si>
    <t>Nguyễn Thị Yến</t>
  </si>
  <si>
    <t>650090073</t>
  </si>
  <si>
    <t>Võ Thị Yến</t>
  </si>
  <si>
    <t>650090074</t>
  </si>
  <si>
    <t>Thái Thị Kim</t>
  </si>
  <si>
    <t>Oanh</t>
  </si>
  <si>
    <t>650090075</t>
  </si>
  <si>
    <t>Tạ Nhật</t>
  </si>
  <si>
    <t>Quí</t>
  </si>
  <si>
    <t>650090076</t>
  </si>
  <si>
    <t>Trần Thị Vi</t>
  </si>
  <si>
    <t>Sa</t>
  </si>
  <si>
    <t>650090077</t>
  </si>
  <si>
    <t>Nguyễn Thị Kim</t>
  </si>
  <si>
    <t>650090079</t>
  </si>
  <si>
    <t>Nguyễn Ngọc Thu</t>
  </si>
  <si>
    <t>650090078</t>
  </si>
  <si>
    <t>650090080</t>
  </si>
  <si>
    <t>Thịnh</t>
  </si>
  <si>
    <t>650090081</t>
  </si>
  <si>
    <t>Thúy</t>
  </si>
  <si>
    <t>650090083</t>
  </si>
  <si>
    <t>Bùi Vũ Thủy</t>
  </si>
  <si>
    <t>650090082</t>
  </si>
  <si>
    <t>Nguyễn Thị Mai</t>
  </si>
  <si>
    <t>650090084</t>
  </si>
  <si>
    <t>Trương Thị</t>
  </si>
  <si>
    <t>Tiền</t>
  </si>
  <si>
    <t>650090085</t>
  </si>
  <si>
    <t>Nguyễn Thị Diễm</t>
  </si>
  <si>
    <t>650090086</t>
  </si>
  <si>
    <t>Nguyễn Thị Mỹ</t>
  </si>
  <si>
    <t>650090087</t>
  </si>
  <si>
    <t>Trung</t>
  </si>
  <si>
    <t>650090088</t>
  </si>
  <si>
    <t>Tuyết</t>
  </si>
  <si>
    <t>650090089</t>
  </si>
  <si>
    <t>Trần Tố</t>
  </si>
  <si>
    <t>650090090</t>
  </si>
  <si>
    <t>Nguyễn Thúy</t>
  </si>
  <si>
    <t>650090091</t>
  </si>
  <si>
    <t>Đoàn Thị Như</t>
  </si>
  <si>
    <t>THÀNH PHỐ HỒ CHÍ MINH</t>
  </si>
  <si>
    <t>HỌC PHẦN: Pháp luật đại cương</t>
  </si>
  <si>
    <t>SỐ TÍN CHỈ:2</t>
  </si>
  <si>
    <t>LỚP: 06ĐHQLĐĐ_5_CS2</t>
  </si>
  <si>
    <t>HỌC KỲ: I</t>
  </si>
  <si>
    <t>GIẢNG VIÊN: Vũ Thị Hạnh Thu</t>
  </si>
  <si>
    <t>NĂM HỌC: 2017 - 2018</t>
  </si>
  <si>
    <t>MASV</t>
  </si>
  <si>
    <t>HỌ VÀ</t>
  </si>
  <si>
    <t>TÊN</t>
  </si>
  <si>
    <t>Điểm quá trình</t>
  </si>
  <si>
    <t>Điểm thi</t>
  </si>
  <si>
    <t>Điểm TKHP</t>
  </si>
  <si>
    <t>Ghi chú</t>
  </si>
  <si>
    <t xml:space="preserve">Tào Minh </t>
  </si>
  <si>
    <t xml:space="preserve">Trần Quốc </t>
  </si>
  <si>
    <t xml:space="preserve">Bùi Thị Kim </t>
  </si>
  <si>
    <t>Chi</t>
  </si>
  <si>
    <t xml:space="preserve">Nguyễn Thị Thùy </t>
  </si>
  <si>
    <t xml:space="preserve">Nguyễn Cao Bảo </t>
  </si>
  <si>
    <t xml:space="preserve">Nguyễn Đình </t>
  </si>
  <si>
    <t xml:space="preserve">Trần Thị Mỹ </t>
  </si>
  <si>
    <t>Duyên</t>
  </si>
  <si>
    <t xml:space="preserve">Nguyễn Thu </t>
  </si>
  <si>
    <t xml:space="preserve">Nguyễn Như </t>
  </si>
  <si>
    <t>Siu</t>
  </si>
  <si>
    <t>H'Minh</t>
  </si>
  <si>
    <t xml:space="preserve">Kiều Trung </t>
  </si>
  <si>
    <t>Hòa</t>
  </si>
  <si>
    <t xml:space="preserve">Lê Thanh </t>
  </si>
  <si>
    <t xml:space="preserve">Phạm Huy </t>
  </si>
  <si>
    <t>Hoàng</t>
  </si>
  <si>
    <t xml:space="preserve">Nguyễn Thị Thu </t>
  </si>
  <si>
    <t>Huyền</t>
  </si>
  <si>
    <t xml:space="preserve">Nguyễn Thị Thanh </t>
  </si>
  <si>
    <t>Hương</t>
  </si>
  <si>
    <t xml:space="preserve">Trần Minh </t>
  </si>
  <si>
    <t xml:space="preserve">H' Hương </t>
  </si>
  <si>
    <t>Ksơr</t>
  </si>
  <si>
    <t xml:space="preserve">Hoàng Thị Thúy </t>
  </si>
  <si>
    <t>Lanh</t>
  </si>
  <si>
    <t xml:space="preserve">Võ Ngọc Bảo </t>
  </si>
  <si>
    <t xml:space="preserve">H-Nha </t>
  </si>
  <si>
    <t xml:space="preserve">Mlô </t>
  </si>
  <si>
    <t xml:space="preserve">Nguyễn Trần Quỳnh </t>
  </si>
  <si>
    <t>My</t>
  </si>
  <si>
    <t xml:space="preserve">Châu Thị Hồng </t>
  </si>
  <si>
    <t>Nga</t>
  </si>
  <si>
    <t xml:space="preserve">Nguyễn Ngọc Thanh </t>
  </si>
  <si>
    <t xml:space="preserve">Nguyễn Thị Trúc </t>
  </si>
  <si>
    <t xml:space="preserve">Đặng Thị Ý </t>
  </si>
  <si>
    <t xml:space="preserve">Đinh Duy </t>
  </si>
  <si>
    <t xml:space="preserve">Trần Duy </t>
  </si>
  <si>
    <t xml:space="preserve">Phạm Nguyễn Hữu </t>
  </si>
  <si>
    <t>Phúc</t>
  </si>
  <si>
    <t xml:space="preserve">Nguyễn Thị Như </t>
  </si>
  <si>
    <t xml:space="preserve">Bùi Anh </t>
  </si>
  <si>
    <t xml:space="preserve">Nguyễn Khánh </t>
  </si>
  <si>
    <t>Toàn</t>
  </si>
  <si>
    <t xml:space="preserve">Đậu Nguyễn Huyền </t>
  </si>
  <si>
    <t xml:space="preserve">Đỗ Lê Kim </t>
  </si>
  <si>
    <t xml:space="preserve">Nguyễn </t>
  </si>
  <si>
    <t>Việt</t>
  </si>
  <si>
    <t>%</t>
  </si>
  <si>
    <t>TP HCM, ngày 24  tháng 11  năm 2017</t>
  </si>
  <si>
    <t>Khoa LLCT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</si>
</sst>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"/>
    <numFmt numFmtId="165" formatCode="0.0"/>
    <numFmt numFmtId="166" formatCode="0.0%"/>
    <numFmt numFmtId="167" formatCode="&quot;0&quot;#"/>
  </numFmts>
  <fonts count="23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theme="1"/>
      <name val="Times New Roman"/>
      <family val="1"/>
    </font>
    <font>
      <sz val="12"/>
      <color indexed="10"/>
      <name val="Times New Roman"/>
      <family val="1"/>
    </font>
    <font>
      <b/>
      <sz val="11"/>
      <color indexed="8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sz val="10.5"/>
      <name val="Times New Roman"/>
      <family val="1"/>
    </font>
    <font>
      <b/>
      <sz val="10.5"/>
      <name val="Times New Roman"/>
      <family val="1"/>
    </font>
    <font>
      <u/>
      <sz val="10.5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60"/>
      <name val="Times New Roman"/>
      <family val="1"/>
    </font>
    <font>
      <sz val="11"/>
      <color indexed="60"/>
      <name val="Times New Roman"/>
      <family val="1"/>
    </font>
    <font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8"/>
      </bottom>
      <diagonal/>
    </border>
    <border>
      <left style="thin">
        <color indexed="64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dotted">
        <color indexed="8"/>
      </bottom>
      <diagonal/>
    </border>
    <border>
      <left style="thin">
        <color indexed="64"/>
      </left>
      <right style="thin">
        <color indexed="8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/>
      <right style="thin">
        <color indexed="8"/>
      </right>
      <top style="dotted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8" fillId="0" borderId="0"/>
    <xf numFmtId="9" fontId="13" fillId="0" borderId="0" applyFont="0" applyFill="0" applyBorder="0" applyAlignment="0" applyProtection="0"/>
  </cellStyleXfs>
  <cellXfs count="186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6" fillId="0" borderId="9" xfId="0" applyNumberFormat="1" applyFont="1" applyFill="1" applyBorder="1" applyAlignment="1" applyProtection="1"/>
    <xf numFmtId="0" fontId="6" fillId="0" borderId="9" xfId="0" applyNumberFormat="1" applyFont="1" applyFill="1" applyBorder="1" applyAlignment="1" applyProtection="1">
      <alignment horizontal="center"/>
    </xf>
    <xf numFmtId="0" fontId="6" fillId="0" borderId="9" xfId="0" quotePrefix="1" applyFont="1" applyBorder="1" applyAlignment="1">
      <alignment horizontal="center" vertical="center"/>
    </xf>
    <xf numFmtId="0" fontId="6" fillId="0" borderId="9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7" fontId="6" fillId="0" borderId="9" xfId="0" applyNumberFormat="1" applyFont="1" applyFill="1" applyBorder="1" applyAlignment="1" applyProtection="1">
      <alignment horizontal="center"/>
    </xf>
    <xf numFmtId="165" fontId="10" fillId="0" borderId="9" xfId="0" applyNumberFormat="1" applyFont="1" applyFill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0" fontId="6" fillId="0" borderId="9" xfId="0" applyNumberFormat="1" applyFont="1" applyFill="1" applyBorder="1" applyAlignment="1" applyProtection="1">
      <alignment horizontal="center"/>
    </xf>
    <xf numFmtId="0" fontId="6" fillId="0" borderId="9" xfId="0" applyNumberFormat="1" applyFont="1" applyFill="1" applyBorder="1" applyAlignment="1" applyProtection="1"/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167" fontId="6" fillId="0" borderId="9" xfId="0" applyNumberFormat="1" applyFont="1" applyFill="1" applyBorder="1" applyAlignment="1" applyProtection="1">
      <alignment horizontal="center"/>
    </xf>
    <xf numFmtId="0" fontId="6" fillId="0" borderId="9" xfId="0" applyNumberFormat="1" applyFont="1" applyFill="1" applyBorder="1" applyAlignment="1" applyProtection="1"/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2" fillId="0" borderId="9" xfId="0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2" fillId="0" borderId="0" xfId="0" applyFont="1"/>
    <xf numFmtId="0" fontId="20" fillId="0" borderId="1" xfId="0" applyFont="1" applyBorder="1" applyAlignment="1">
      <alignment horizontal="center" vertical="center" textRotation="90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textRotation="90"/>
    </xf>
    <xf numFmtId="0" fontId="21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" fontId="20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textRotation="90"/>
    </xf>
    <xf numFmtId="0" fontId="21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9" fontId="20" fillId="0" borderId="6" xfId="4" applyFont="1" applyBorder="1" applyAlignment="1">
      <alignment horizontal="center" vertical="center" wrapText="1"/>
    </xf>
    <xf numFmtId="9" fontId="20" fillId="0" borderId="6" xfId="0" applyNumberFormat="1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/>
    </xf>
    <xf numFmtId="0" fontId="22" fillId="0" borderId="15" xfId="0" applyNumberFormat="1" applyFont="1" applyFill="1" applyBorder="1" applyAlignment="1" applyProtection="1">
      <alignment horizontal="center"/>
    </xf>
    <xf numFmtId="0" fontId="6" fillId="0" borderId="16" xfId="0" applyNumberFormat="1" applyFont="1" applyFill="1" applyBorder="1" applyAlignment="1" applyProtection="1"/>
    <xf numFmtId="0" fontId="6" fillId="0" borderId="17" xfId="0" applyNumberFormat="1" applyFont="1" applyFill="1" applyBorder="1" applyAlignment="1" applyProtection="1"/>
    <xf numFmtId="165" fontId="6" fillId="0" borderId="18" xfId="0" applyNumberFormat="1" applyFont="1" applyFill="1" applyBorder="1" applyAlignment="1" applyProtection="1">
      <alignment horizontal="center"/>
    </xf>
    <xf numFmtId="165" fontId="12" fillId="0" borderId="19" xfId="0" applyNumberFormat="1" applyFont="1" applyFill="1" applyBorder="1" applyAlignment="1">
      <alignment horizontal="center" vertical="center"/>
    </xf>
    <xf numFmtId="165" fontId="12" fillId="0" borderId="18" xfId="0" applyNumberFormat="1" applyFont="1" applyFill="1" applyBorder="1" applyAlignment="1">
      <alignment horizontal="center"/>
    </xf>
    <xf numFmtId="0" fontId="12" fillId="0" borderId="19" xfId="0" applyFont="1" applyFill="1" applyBorder="1" applyAlignment="1">
      <alignment horizontal="center" vertical="center"/>
    </xf>
    <xf numFmtId="0" fontId="12" fillId="0" borderId="19" xfId="0" applyNumberFormat="1" applyFont="1" applyBorder="1" applyAlignment="1">
      <alignment horizontal="center"/>
    </xf>
    <xf numFmtId="0" fontId="6" fillId="0" borderId="20" xfId="0" applyNumberFormat="1" applyFont="1" applyFill="1" applyBorder="1" applyAlignment="1" applyProtection="1">
      <alignment horizontal="center"/>
    </xf>
    <xf numFmtId="0" fontId="22" fillId="0" borderId="21" xfId="0" applyNumberFormat="1" applyFont="1" applyFill="1" applyBorder="1" applyAlignment="1" applyProtection="1">
      <alignment horizontal="center"/>
    </xf>
    <xf numFmtId="0" fontId="6" fillId="0" borderId="22" xfId="0" applyNumberFormat="1" applyFont="1" applyFill="1" applyBorder="1" applyAlignment="1" applyProtection="1"/>
    <xf numFmtId="0" fontId="6" fillId="0" borderId="23" xfId="0" applyNumberFormat="1" applyFont="1" applyFill="1" applyBorder="1" applyAlignment="1" applyProtection="1"/>
    <xf numFmtId="165" fontId="6" fillId="0" borderId="24" xfId="0" applyNumberFormat="1" applyFont="1" applyFill="1" applyBorder="1" applyAlignment="1" applyProtection="1">
      <alignment horizontal="center"/>
    </xf>
    <xf numFmtId="165" fontId="12" fillId="0" borderId="25" xfId="0" applyNumberFormat="1" applyFont="1" applyFill="1" applyBorder="1" applyAlignment="1">
      <alignment horizontal="center" vertical="center"/>
    </xf>
    <xf numFmtId="165" fontId="12" fillId="0" borderId="24" xfId="0" applyNumberFormat="1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 vertical="center"/>
    </xf>
    <xf numFmtId="0" fontId="12" fillId="0" borderId="25" xfId="0" applyNumberFormat="1" applyFont="1" applyBorder="1" applyAlignment="1">
      <alignment horizontal="center"/>
    </xf>
    <xf numFmtId="0" fontId="6" fillId="0" borderId="26" xfId="0" applyNumberFormat="1" applyFont="1" applyFill="1" applyBorder="1" applyAlignment="1" applyProtection="1">
      <alignment horizontal="center"/>
    </xf>
    <xf numFmtId="1" fontId="22" fillId="0" borderId="27" xfId="0" quotePrefix="1" applyNumberFormat="1" applyFont="1" applyFill="1" applyBorder="1" applyAlignment="1" applyProtection="1">
      <alignment horizontal="center" vertical="center" wrapText="1"/>
    </xf>
    <xf numFmtId="0" fontId="6" fillId="0" borderId="28" xfId="0" applyNumberFormat="1" applyFont="1" applyFill="1" applyBorder="1" applyAlignment="1" applyProtection="1">
      <alignment vertical="center" wrapText="1"/>
    </xf>
    <xf numFmtId="0" fontId="6" fillId="0" borderId="29" xfId="0" applyNumberFormat="1" applyFont="1" applyFill="1" applyBorder="1" applyAlignment="1" applyProtection="1">
      <alignment vertical="center" wrapText="1"/>
    </xf>
    <xf numFmtId="165" fontId="6" fillId="0" borderId="30" xfId="0" applyNumberFormat="1" applyFont="1" applyFill="1" applyBorder="1" applyAlignment="1" applyProtection="1">
      <alignment horizontal="center"/>
    </xf>
    <xf numFmtId="165" fontId="12" fillId="0" borderId="31" xfId="0" applyNumberFormat="1" applyFont="1" applyFill="1" applyBorder="1" applyAlignment="1">
      <alignment horizontal="center" vertical="center"/>
    </xf>
    <xf numFmtId="165" fontId="12" fillId="0" borderId="30" xfId="0" applyNumberFormat="1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 vertical="center"/>
    </xf>
    <xf numFmtId="0" fontId="12" fillId="0" borderId="31" xfId="0" applyNumberFormat="1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2" fillId="0" borderId="0" xfId="0" applyFont="1" applyAlignment="1"/>
    <xf numFmtId="0" fontId="17" fillId="0" borderId="4" xfId="0" applyFont="1" applyBorder="1" applyAlignment="1">
      <alignment horizontal="left"/>
    </xf>
    <xf numFmtId="0" fontId="17" fillId="0" borderId="32" xfId="0" applyFont="1" applyBorder="1" applyAlignment="1">
      <alignment horizontal="left"/>
    </xf>
    <xf numFmtId="0" fontId="17" fillId="0" borderId="5" xfId="0" applyFont="1" applyBorder="1" applyAlignment="1">
      <alignment horizontal="left"/>
    </xf>
    <xf numFmtId="0" fontId="17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7" fillId="0" borderId="0" xfId="0" applyFont="1" applyBorder="1" applyAlignment="1"/>
    <xf numFmtId="0" fontId="17" fillId="0" borderId="4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0" xfId="0" applyFont="1" applyBorder="1" applyAlignment="1">
      <alignment horizontal="center" vertical="center"/>
    </xf>
    <xf numFmtId="2" fontId="17" fillId="0" borderId="9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5">
    <cellStyle name="Normal" xfId="0" builtinId="0"/>
    <cellStyle name="Normal 2" xfId="1"/>
    <cellStyle name="Normal 2 2" xfId="3"/>
    <cellStyle name="Normal 3" xfId="2"/>
    <cellStyle name="Percent" xfId="4" builtinId="5"/>
  </cellStyles>
  <dxfs count="12">
    <dxf>
      <font>
        <b val="0"/>
        <i val="0"/>
        <condense val="0"/>
        <extend val="0"/>
      </font>
      <fill>
        <patternFill>
          <bgColor indexed="9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10"/>
      </font>
      <fill>
        <patternFill>
          <fgColor indexed="9"/>
          <bgColor indexed="9"/>
        </patternFill>
      </fill>
    </dxf>
    <dxf>
      <font>
        <b val="0"/>
        <i val="0"/>
        <condense val="0"/>
        <extend val="0"/>
      </font>
      <fill>
        <patternFill>
          <bgColor indexed="9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lor indexed="10"/>
      </font>
      <fill>
        <patternFill>
          <fgColor indexed="9"/>
          <bgColor indexed="9"/>
        </patternFill>
      </fill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83"/>
  <sheetViews>
    <sheetView view="pageLayout" topLeftCell="A7" zoomScaleNormal="100" workbookViewId="0">
      <selection activeCell="K14" sqref="K14"/>
    </sheetView>
  </sheetViews>
  <sheetFormatPr defaultRowHeight="15" x14ac:dyDescent="0.25"/>
  <cols>
    <col min="1" max="1" width="6.28515625" customWidth="1"/>
    <col min="2" max="2" width="15.42578125" customWidth="1"/>
    <col min="3" max="3" width="23.85546875" customWidth="1"/>
  </cols>
  <sheetData>
    <row r="1" spans="1:9" ht="15.75" x14ac:dyDescent="0.2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 x14ac:dyDescent="0.25">
      <c r="A2" s="81" t="s">
        <v>2</v>
      </c>
      <c r="B2" s="81"/>
      <c r="C2" s="81"/>
      <c r="D2" s="81"/>
      <c r="E2" s="82" t="s">
        <v>3</v>
      </c>
      <c r="F2" s="82"/>
      <c r="G2" s="82"/>
      <c r="H2" s="82"/>
      <c r="I2" s="82"/>
    </row>
    <row r="3" spans="1:9" ht="15.75" x14ac:dyDescent="0.25">
      <c r="A3" s="81" t="s">
        <v>4</v>
      </c>
      <c r="B3" s="81"/>
      <c r="C3" s="81"/>
      <c r="D3" s="81"/>
      <c r="E3" s="1"/>
      <c r="F3" s="1"/>
      <c r="G3" s="1"/>
      <c r="H3" s="1"/>
      <c r="I3" s="1"/>
    </row>
    <row r="4" spans="1:9" ht="15.75" x14ac:dyDescent="0.25">
      <c r="A4" s="81" t="s">
        <v>22</v>
      </c>
      <c r="B4" s="81"/>
      <c r="C4" s="81"/>
      <c r="D4" s="81"/>
      <c r="E4" s="1"/>
      <c r="F4" s="1"/>
      <c r="G4" s="1"/>
      <c r="H4" s="1"/>
      <c r="I4" s="1"/>
    </row>
    <row r="5" spans="1:9" ht="15.75" x14ac:dyDescent="0.25">
      <c r="A5" s="15"/>
      <c r="B5" s="15"/>
      <c r="C5" s="15"/>
      <c r="D5" s="15"/>
      <c r="E5" s="1"/>
      <c r="F5" s="1"/>
      <c r="G5" s="1"/>
      <c r="H5" s="1"/>
      <c r="I5" s="1"/>
    </row>
    <row r="6" spans="1:9" ht="19.5" x14ac:dyDescent="0.3">
      <c r="A6" s="83" t="s">
        <v>187</v>
      </c>
      <c r="B6" s="83"/>
      <c r="C6" s="83"/>
      <c r="D6" s="83"/>
      <c r="E6" s="83"/>
      <c r="F6" s="83"/>
      <c r="G6" s="83"/>
      <c r="H6" s="83"/>
      <c r="I6" s="83"/>
    </row>
    <row r="7" spans="1:9" ht="15.75" x14ac:dyDescent="0.25">
      <c r="A7" s="15"/>
      <c r="B7" s="15"/>
      <c r="C7" s="15"/>
      <c r="D7" s="15"/>
      <c r="E7" s="15"/>
      <c r="F7" s="15"/>
      <c r="G7" s="15"/>
      <c r="H7" s="15"/>
      <c r="I7" s="15"/>
    </row>
    <row r="8" spans="1:9" ht="15.75" x14ac:dyDescent="0.25">
      <c r="A8" s="84" t="s">
        <v>5</v>
      </c>
      <c r="B8" s="84"/>
      <c r="C8" s="84" t="s">
        <v>182</v>
      </c>
      <c r="D8" s="84"/>
      <c r="E8" s="84" t="s">
        <v>6</v>
      </c>
      <c r="F8" s="84"/>
      <c r="G8" s="2">
        <v>2</v>
      </c>
      <c r="H8" s="2"/>
      <c r="I8" s="2"/>
    </row>
    <row r="9" spans="1:9" ht="15.75" x14ac:dyDescent="0.25">
      <c r="A9" s="84" t="s">
        <v>7</v>
      </c>
      <c r="B9" s="84"/>
      <c r="C9" s="84" t="s">
        <v>84</v>
      </c>
      <c r="D9" s="84"/>
      <c r="E9" s="84" t="s">
        <v>8</v>
      </c>
      <c r="F9" s="84"/>
      <c r="G9" s="2" t="s">
        <v>183</v>
      </c>
      <c r="H9" s="2"/>
      <c r="I9" s="2"/>
    </row>
    <row r="10" spans="1:9" ht="15.75" x14ac:dyDescent="0.25">
      <c r="A10" s="84" t="s">
        <v>9</v>
      </c>
      <c r="B10" s="84"/>
      <c r="C10" s="84" t="s">
        <v>185</v>
      </c>
      <c r="D10" s="84"/>
      <c r="E10" s="14" t="s">
        <v>75</v>
      </c>
      <c r="F10" s="3"/>
      <c r="G10" s="102" t="s">
        <v>184</v>
      </c>
      <c r="H10" s="103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87" t="s">
        <v>10</v>
      </c>
      <c r="B12" s="89" t="s">
        <v>11</v>
      </c>
      <c r="C12" s="91" t="s">
        <v>12</v>
      </c>
      <c r="D12" s="92"/>
      <c r="E12" s="4" t="s">
        <v>13</v>
      </c>
      <c r="F12" s="4" t="s">
        <v>14</v>
      </c>
      <c r="G12" s="95" t="s">
        <v>15</v>
      </c>
      <c r="H12" s="96"/>
      <c r="I12" s="97" t="s">
        <v>16</v>
      </c>
    </row>
    <row r="13" spans="1:9" ht="15.75" x14ac:dyDescent="0.25">
      <c r="A13" s="88"/>
      <c r="B13" s="90"/>
      <c r="C13" s="93"/>
      <c r="D13" s="94"/>
      <c r="E13" s="5">
        <v>0.3</v>
      </c>
      <c r="F13" s="5">
        <v>0.7</v>
      </c>
      <c r="G13" s="6" t="s">
        <v>17</v>
      </c>
      <c r="H13" s="6" t="s">
        <v>18</v>
      </c>
      <c r="I13" s="98"/>
    </row>
    <row r="14" spans="1:9" ht="15.75" x14ac:dyDescent="0.25">
      <c r="A14" s="16">
        <v>1</v>
      </c>
      <c r="B14" s="18">
        <v>2</v>
      </c>
      <c r="C14" s="99">
        <v>3</v>
      </c>
      <c r="D14" s="99"/>
      <c r="E14" s="16">
        <v>4</v>
      </c>
      <c r="F14" s="16">
        <v>5</v>
      </c>
      <c r="G14" s="16">
        <v>6</v>
      </c>
      <c r="H14" s="17">
        <v>7</v>
      </c>
      <c r="I14" s="6">
        <v>8</v>
      </c>
    </row>
    <row r="15" spans="1:9" ht="16.5" x14ac:dyDescent="0.25">
      <c r="A15" s="19">
        <v>1</v>
      </c>
      <c r="B15" s="24" t="s">
        <v>93</v>
      </c>
      <c r="C15" s="23" t="s">
        <v>94</v>
      </c>
      <c r="D15" s="23" t="s">
        <v>47</v>
      </c>
      <c r="E15" s="20">
        <v>7.8</v>
      </c>
      <c r="F15" s="20"/>
      <c r="G15" s="20">
        <f>E15*$E$13+F15*$F$13</f>
        <v>2.34</v>
      </c>
      <c r="H15" s="21" t="str">
        <f>IF(G15&lt;4,"F",IF(G15&lt;=4.9,"D",IF(G15&lt;=5.4,"D+",IF(G15&lt;=5.9,"C",IF(G15&lt;=6.9,"C+",IF(G15&lt;=7.9,"B",IF(G15&lt;=8.4,"B+","A")))))))</f>
        <v>F</v>
      </c>
      <c r="I15" s="22"/>
    </row>
    <row r="16" spans="1:9" ht="16.5" x14ac:dyDescent="0.25">
      <c r="A16" s="19">
        <v>2</v>
      </c>
      <c r="B16" s="24" t="s">
        <v>95</v>
      </c>
      <c r="C16" s="23" t="s">
        <v>76</v>
      </c>
      <c r="D16" s="23" t="s">
        <v>23</v>
      </c>
      <c r="E16" s="20">
        <v>8.8000000000000007</v>
      </c>
      <c r="F16" s="20"/>
      <c r="G16" s="20">
        <f t="shared" ref="G16:G70" si="0">E16*$E$13+F16*$F$13</f>
        <v>2.64</v>
      </c>
      <c r="H16" s="21" t="str">
        <f t="shared" ref="H16:H70" si="1">IF(G16&lt;4,"F",IF(G16&lt;=4.9,"D",IF(G16&lt;=5.4,"D+",IF(G16&lt;=5.9,"C",IF(G16&lt;=6.9,"C+",IF(G16&lt;=7.9,"B",IF(G16&lt;=8.4,"B+","A")))))))</f>
        <v>F</v>
      </c>
      <c r="I16" s="22"/>
    </row>
    <row r="17" spans="1:9" ht="16.5" x14ac:dyDescent="0.25">
      <c r="A17" s="19">
        <v>3</v>
      </c>
      <c r="B17" s="24" t="s">
        <v>96</v>
      </c>
      <c r="C17" s="23" t="s">
        <v>97</v>
      </c>
      <c r="D17" s="23" t="s">
        <v>61</v>
      </c>
      <c r="E17" s="20">
        <v>8</v>
      </c>
      <c r="F17" s="20"/>
      <c r="G17" s="20">
        <f t="shared" si="0"/>
        <v>2.4</v>
      </c>
      <c r="H17" s="21" t="str">
        <f t="shared" si="1"/>
        <v>F</v>
      </c>
      <c r="I17" s="22"/>
    </row>
    <row r="18" spans="1:9" ht="16.5" x14ac:dyDescent="0.25">
      <c r="A18" s="19">
        <v>4</v>
      </c>
      <c r="B18" s="24" t="s">
        <v>98</v>
      </c>
      <c r="C18" s="23" t="s">
        <v>38</v>
      </c>
      <c r="D18" s="23" t="s">
        <v>40</v>
      </c>
      <c r="E18" s="20">
        <v>8.8000000000000007</v>
      </c>
      <c r="F18" s="20"/>
      <c r="G18" s="20">
        <f t="shared" si="0"/>
        <v>2.64</v>
      </c>
      <c r="H18" s="21" t="str">
        <f t="shared" si="1"/>
        <v>F</v>
      </c>
      <c r="I18" s="22"/>
    </row>
    <row r="19" spans="1:9" ht="16.5" x14ac:dyDescent="0.25">
      <c r="A19" s="19">
        <v>5</v>
      </c>
      <c r="B19" s="24" t="s">
        <v>99</v>
      </c>
      <c r="C19" s="23" t="s">
        <v>100</v>
      </c>
      <c r="D19" s="23" t="s">
        <v>24</v>
      </c>
      <c r="E19" s="20">
        <v>7.8</v>
      </c>
      <c r="F19" s="20"/>
      <c r="G19" s="20">
        <f t="shared" si="0"/>
        <v>2.34</v>
      </c>
      <c r="H19" s="21" t="str">
        <f t="shared" si="1"/>
        <v>F</v>
      </c>
      <c r="I19" s="22"/>
    </row>
    <row r="20" spans="1:9" ht="16.5" x14ac:dyDescent="0.25">
      <c r="A20" s="19">
        <v>6</v>
      </c>
      <c r="B20" s="24" t="s">
        <v>101</v>
      </c>
      <c r="C20" s="23" t="s">
        <v>90</v>
      </c>
      <c r="D20" s="23" t="s">
        <v>53</v>
      </c>
      <c r="E20" s="20">
        <v>8.8000000000000007</v>
      </c>
      <c r="F20" s="20"/>
      <c r="G20" s="20">
        <f t="shared" si="0"/>
        <v>2.64</v>
      </c>
      <c r="H20" s="21" t="str">
        <f t="shared" si="1"/>
        <v>F</v>
      </c>
      <c r="I20" s="22"/>
    </row>
    <row r="21" spans="1:9" ht="16.5" x14ac:dyDescent="0.25">
      <c r="A21" s="19">
        <v>7</v>
      </c>
      <c r="B21" s="24" t="s">
        <v>102</v>
      </c>
      <c r="C21" s="23" t="s">
        <v>87</v>
      </c>
      <c r="D21" s="23" t="s">
        <v>41</v>
      </c>
      <c r="E21" s="20">
        <v>8.8000000000000007</v>
      </c>
      <c r="F21" s="20"/>
      <c r="G21" s="20">
        <f t="shared" si="0"/>
        <v>2.64</v>
      </c>
      <c r="H21" s="21" t="str">
        <f t="shared" si="1"/>
        <v>F</v>
      </c>
      <c r="I21" s="22"/>
    </row>
    <row r="22" spans="1:9" ht="16.5" x14ac:dyDescent="0.25">
      <c r="A22" s="19">
        <v>8</v>
      </c>
      <c r="B22" s="24" t="s">
        <v>103</v>
      </c>
      <c r="C22" s="23" t="s">
        <v>104</v>
      </c>
      <c r="D22" s="23" t="s">
        <v>25</v>
      </c>
      <c r="E22" s="20">
        <v>8.3000000000000007</v>
      </c>
      <c r="F22" s="20"/>
      <c r="G22" s="20">
        <f t="shared" si="0"/>
        <v>2.4900000000000002</v>
      </c>
      <c r="H22" s="21" t="str">
        <f t="shared" si="1"/>
        <v>F</v>
      </c>
      <c r="I22" s="22"/>
    </row>
    <row r="23" spans="1:9" ht="16.5" x14ac:dyDescent="0.25">
      <c r="A23" s="19">
        <v>9</v>
      </c>
      <c r="B23" s="24" t="s">
        <v>105</v>
      </c>
      <c r="C23" s="23" t="s">
        <v>38</v>
      </c>
      <c r="D23" s="23" t="s">
        <v>42</v>
      </c>
      <c r="E23" s="20">
        <v>8</v>
      </c>
      <c r="F23" s="20"/>
      <c r="G23" s="20">
        <f t="shared" si="0"/>
        <v>2.4</v>
      </c>
      <c r="H23" s="21" t="str">
        <f t="shared" si="1"/>
        <v>F</v>
      </c>
      <c r="I23" s="22"/>
    </row>
    <row r="24" spans="1:9" ht="16.5" x14ac:dyDescent="0.25">
      <c r="A24" s="19">
        <v>10</v>
      </c>
      <c r="B24" s="24" t="s">
        <v>106</v>
      </c>
      <c r="C24" s="23" t="s">
        <v>107</v>
      </c>
      <c r="D24" s="23" t="s">
        <v>26</v>
      </c>
      <c r="E24" s="20">
        <v>8</v>
      </c>
      <c r="F24" s="20"/>
      <c r="G24" s="20">
        <f t="shared" si="0"/>
        <v>2.4</v>
      </c>
      <c r="H24" s="21" t="str">
        <f t="shared" si="1"/>
        <v>F</v>
      </c>
      <c r="I24" s="22"/>
    </row>
    <row r="25" spans="1:9" ht="16.5" x14ac:dyDescent="0.25">
      <c r="A25" s="19">
        <v>11</v>
      </c>
      <c r="B25" s="24" t="s">
        <v>108</v>
      </c>
      <c r="C25" s="23" t="s">
        <v>78</v>
      </c>
      <c r="D25" s="23" t="s">
        <v>56</v>
      </c>
      <c r="E25" s="20">
        <v>7.8</v>
      </c>
      <c r="F25" s="20"/>
      <c r="G25" s="20">
        <f t="shared" si="0"/>
        <v>2.34</v>
      </c>
      <c r="H25" s="21" t="str">
        <f t="shared" si="1"/>
        <v>F</v>
      </c>
      <c r="I25" s="22"/>
    </row>
    <row r="26" spans="1:9" ht="16.5" x14ac:dyDescent="0.25">
      <c r="A26" s="19">
        <v>12</v>
      </c>
      <c r="B26" s="24" t="s">
        <v>109</v>
      </c>
      <c r="C26" s="23" t="s">
        <v>110</v>
      </c>
      <c r="D26" s="23" t="s">
        <v>48</v>
      </c>
      <c r="E26" s="20">
        <v>8.5</v>
      </c>
      <c r="F26" s="20"/>
      <c r="G26" s="20">
        <f t="shared" si="0"/>
        <v>2.5499999999999998</v>
      </c>
      <c r="H26" s="21" t="str">
        <f t="shared" si="1"/>
        <v>F</v>
      </c>
      <c r="I26" s="22"/>
    </row>
    <row r="27" spans="1:9" ht="16.5" x14ac:dyDescent="0.25">
      <c r="A27" s="19">
        <v>13</v>
      </c>
      <c r="B27" s="24" t="s">
        <v>111</v>
      </c>
      <c r="C27" s="23" t="s">
        <v>112</v>
      </c>
      <c r="D27" s="23" t="s">
        <v>71</v>
      </c>
      <c r="E27" s="20">
        <v>8.8000000000000007</v>
      </c>
      <c r="F27" s="20"/>
      <c r="G27" s="20">
        <f t="shared" si="0"/>
        <v>2.64</v>
      </c>
      <c r="H27" s="21" t="str">
        <f t="shared" si="1"/>
        <v>F</v>
      </c>
      <c r="I27" s="22"/>
    </row>
    <row r="28" spans="1:9" ht="16.5" x14ac:dyDescent="0.25">
      <c r="A28" s="19">
        <v>14</v>
      </c>
      <c r="B28" s="24" t="s">
        <v>113</v>
      </c>
      <c r="C28" s="23" t="s">
        <v>114</v>
      </c>
      <c r="D28" s="23" t="s">
        <v>27</v>
      </c>
      <c r="E28" s="20">
        <v>8.8000000000000007</v>
      </c>
      <c r="F28" s="20"/>
      <c r="G28" s="20">
        <f t="shared" si="0"/>
        <v>2.64</v>
      </c>
      <c r="H28" s="21" t="str">
        <f t="shared" si="1"/>
        <v>F</v>
      </c>
      <c r="I28" s="22"/>
    </row>
    <row r="29" spans="1:9" ht="16.5" x14ac:dyDescent="0.25">
      <c r="A29" s="19">
        <v>15</v>
      </c>
      <c r="B29" s="24" t="s">
        <v>115</v>
      </c>
      <c r="C29" s="23" t="s">
        <v>116</v>
      </c>
      <c r="D29" s="23" t="s">
        <v>117</v>
      </c>
      <c r="E29" s="20">
        <v>7.8</v>
      </c>
      <c r="F29" s="20"/>
      <c r="G29" s="20">
        <f t="shared" si="0"/>
        <v>2.34</v>
      </c>
      <c r="H29" s="21" t="str">
        <f t="shared" si="1"/>
        <v>F</v>
      </c>
      <c r="I29" s="22"/>
    </row>
    <row r="30" spans="1:9" ht="16.5" x14ac:dyDescent="0.25">
      <c r="A30" s="19">
        <v>16</v>
      </c>
      <c r="B30" s="24" t="s">
        <v>118</v>
      </c>
      <c r="C30" s="23" t="s">
        <v>69</v>
      </c>
      <c r="D30" s="23" t="s">
        <v>28</v>
      </c>
      <c r="E30" s="20">
        <v>4.3</v>
      </c>
      <c r="F30" s="20"/>
      <c r="G30" s="20">
        <f t="shared" si="0"/>
        <v>1.2899999999999998</v>
      </c>
      <c r="H30" s="21" t="str">
        <f t="shared" si="1"/>
        <v>F</v>
      </c>
      <c r="I30" s="22"/>
    </row>
    <row r="31" spans="1:9" ht="16.5" x14ac:dyDescent="0.25">
      <c r="A31" s="19">
        <v>17</v>
      </c>
      <c r="B31" s="24" t="s">
        <v>119</v>
      </c>
      <c r="C31" s="23" t="s">
        <v>120</v>
      </c>
      <c r="D31" s="23" t="s">
        <v>86</v>
      </c>
      <c r="E31" s="20">
        <v>8.3000000000000007</v>
      </c>
      <c r="F31" s="20"/>
      <c r="G31" s="20">
        <f t="shared" si="0"/>
        <v>2.4900000000000002</v>
      </c>
      <c r="H31" s="21" t="str">
        <f t="shared" si="1"/>
        <v>F</v>
      </c>
      <c r="I31" s="22"/>
    </row>
    <row r="32" spans="1:9" ht="16.5" x14ac:dyDescent="0.25">
      <c r="A32" s="19">
        <v>18</v>
      </c>
      <c r="B32" s="24" t="s">
        <v>121</v>
      </c>
      <c r="C32" s="23" t="s">
        <v>122</v>
      </c>
      <c r="D32" s="23" t="s">
        <v>57</v>
      </c>
      <c r="E32" s="20">
        <v>8.3000000000000007</v>
      </c>
      <c r="F32" s="20"/>
      <c r="G32" s="20">
        <f t="shared" si="0"/>
        <v>2.4900000000000002</v>
      </c>
      <c r="H32" s="21" t="str">
        <f t="shared" si="1"/>
        <v>F</v>
      </c>
      <c r="I32" s="22"/>
    </row>
    <row r="33" spans="1:9" ht="16.5" x14ac:dyDescent="0.25">
      <c r="A33" s="19">
        <v>19</v>
      </c>
      <c r="B33" s="24" t="s">
        <v>123</v>
      </c>
      <c r="C33" s="23" t="s">
        <v>66</v>
      </c>
      <c r="D33" s="23" t="s">
        <v>58</v>
      </c>
      <c r="E33" s="20">
        <v>8.5</v>
      </c>
      <c r="F33" s="20"/>
      <c r="G33" s="20">
        <f t="shared" si="0"/>
        <v>2.5499999999999998</v>
      </c>
      <c r="H33" s="21" t="str">
        <f t="shared" si="1"/>
        <v>F</v>
      </c>
      <c r="I33" s="22"/>
    </row>
    <row r="34" spans="1:9" ht="16.5" x14ac:dyDescent="0.25">
      <c r="A34" s="19">
        <v>20</v>
      </c>
      <c r="B34" s="24" t="s">
        <v>124</v>
      </c>
      <c r="C34" s="23" t="s">
        <v>91</v>
      </c>
      <c r="D34" s="23" t="s">
        <v>125</v>
      </c>
      <c r="E34" s="20">
        <v>7.8</v>
      </c>
      <c r="F34" s="20"/>
      <c r="G34" s="20">
        <f t="shared" si="0"/>
        <v>2.34</v>
      </c>
      <c r="H34" s="21" t="str">
        <f t="shared" si="1"/>
        <v>F</v>
      </c>
      <c r="I34" s="22"/>
    </row>
    <row r="35" spans="1:9" ht="16.5" x14ac:dyDescent="0.25">
      <c r="A35" s="19">
        <v>21</v>
      </c>
      <c r="B35" s="24" t="s">
        <v>126</v>
      </c>
      <c r="C35" s="23" t="s">
        <v>127</v>
      </c>
      <c r="D35" s="23" t="s">
        <v>29</v>
      </c>
      <c r="E35" s="20">
        <v>8</v>
      </c>
      <c r="F35" s="20"/>
      <c r="G35" s="20">
        <f t="shared" si="0"/>
        <v>2.4</v>
      </c>
      <c r="H35" s="21" t="str">
        <f t="shared" si="1"/>
        <v>F</v>
      </c>
      <c r="I35" s="22"/>
    </row>
    <row r="36" spans="1:9" ht="16.5" x14ac:dyDescent="0.25">
      <c r="A36" s="19">
        <v>22</v>
      </c>
      <c r="B36" s="24" t="s">
        <v>128</v>
      </c>
      <c r="C36" s="23" t="s">
        <v>54</v>
      </c>
      <c r="D36" s="23" t="s">
        <v>30</v>
      </c>
      <c r="E36" s="20">
        <v>8</v>
      </c>
      <c r="F36" s="20"/>
      <c r="G36" s="20">
        <f t="shared" si="0"/>
        <v>2.4</v>
      </c>
      <c r="H36" s="21" t="str">
        <f t="shared" si="1"/>
        <v>F</v>
      </c>
      <c r="I36" s="22"/>
    </row>
    <row r="37" spans="1:9" ht="16.5" x14ac:dyDescent="0.25">
      <c r="A37" s="19">
        <v>23</v>
      </c>
      <c r="B37" s="24" t="s">
        <v>129</v>
      </c>
      <c r="C37" s="23" t="s">
        <v>130</v>
      </c>
      <c r="D37" s="23" t="s">
        <v>43</v>
      </c>
      <c r="E37" s="20">
        <v>8</v>
      </c>
      <c r="F37" s="20"/>
      <c r="G37" s="20">
        <f t="shared" si="0"/>
        <v>2.4</v>
      </c>
      <c r="H37" s="21" t="str">
        <f t="shared" si="1"/>
        <v>F</v>
      </c>
      <c r="I37" s="22"/>
    </row>
    <row r="38" spans="1:9" ht="16.5" x14ac:dyDescent="0.25">
      <c r="A38" s="19">
        <v>24</v>
      </c>
      <c r="B38" s="24" t="s">
        <v>131</v>
      </c>
      <c r="C38" s="23" t="s">
        <v>132</v>
      </c>
      <c r="D38" s="23" t="s">
        <v>43</v>
      </c>
      <c r="E38" s="20">
        <v>7.5</v>
      </c>
      <c r="F38" s="20"/>
      <c r="G38" s="20">
        <f t="shared" si="0"/>
        <v>2.25</v>
      </c>
      <c r="H38" s="21" t="str">
        <f t="shared" si="1"/>
        <v>F</v>
      </c>
      <c r="I38" s="22"/>
    </row>
    <row r="39" spans="1:9" ht="16.5" x14ac:dyDescent="0.25">
      <c r="A39" s="19">
        <v>25</v>
      </c>
      <c r="B39" s="24" t="s">
        <v>133</v>
      </c>
      <c r="C39" s="23" t="s">
        <v>88</v>
      </c>
      <c r="D39" s="23" t="s">
        <v>49</v>
      </c>
      <c r="E39" s="20">
        <v>7.8</v>
      </c>
      <c r="F39" s="20"/>
      <c r="G39" s="20">
        <f t="shared" si="0"/>
        <v>2.34</v>
      </c>
      <c r="H39" s="21" t="str">
        <f t="shared" si="1"/>
        <v>F</v>
      </c>
      <c r="I39" s="22"/>
    </row>
    <row r="40" spans="1:9" ht="16.5" x14ac:dyDescent="0.25">
      <c r="A40" s="19">
        <v>26</v>
      </c>
      <c r="B40" s="24" t="s">
        <v>134</v>
      </c>
      <c r="C40" s="23" t="s">
        <v>135</v>
      </c>
      <c r="D40" s="23" t="s">
        <v>31</v>
      </c>
      <c r="E40" s="20">
        <v>8</v>
      </c>
      <c r="F40" s="20"/>
      <c r="G40" s="20">
        <f t="shared" si="0"/>
        <v>2.4</v>
      </c>
      <c r="H40" s="21" t="str">
        <f t="shared" si="1"/>
        <v>F</v>
      </c>
      <c r="I40" s="22"/>
    </row>
    <row r="41" spans="1:9" ht="16.5" x14ac:dyDescent="0.25">
      <c r="A41" s="19">
        <v>27</v>
      </c>
      <c r="B41" s="24" t="s">
        <v>136</v>
      </c>
      <c r="C41" s="23" t="s">
        <v>137</v>
      </c>
      <c r="D41" s="23" t="s">
        <v>31</v>
      </c>
      <c r="E41" s="20">
        <v>7.8</v>
      </c>
      <c r="F41" s="20"/>
      <c r="G41" s="20">
        <f t="shared" si="0"/>
        <v>2.34</v>
      </c>
      <c r="H41" s="21" t="str">
        <f t="shared" si="1"/>
        <v>F</v>
      </c>
      <c r="I41" s="22"/>
    </row>
    <row r="42" spans="1:9" ht="16.5" x14ac:dyDescent="0.25">
      <c r="A42" s="19">
        <v>28</v>
      </c>
      <c r="B42" s="24" t="s">
        <v>138</v>
      </c>
      <c r="C42" s="23" t="s">
        <v>73</v>
      </c>
      <c r="D42" s="23" t="s">
        <v>32</v>
      </c>
      <c r="E42" s="20">
        <v>8.8000000000000007</v>
      </c>
      <c r="F42" s="20"/>
      <c r="G42" s="20">
        <f t="shared" si="0"/>
        <v>2.64</v>
      </c>
      <c r="H42" s="21" t="str">
        <f t="shared" si="1"/>
        <v>F</v>
      </c>
      <c r="I42" s="22"/>
    </row>
    <row r="43" spans="1:9" ht="16.5" x14ac:dyDescent="0.25">
      <c r="A43" s="19">
        <v>29</v>
      </c>
      <c r="B43" s="24" t="s">
        <v>139</v>
      </c>
      <c r="C43" s="23" t="s">
        <v>140</v>
      </c>
      <c r="D43" s="23" t="s">
        <v>33</v>
      </c>
      <c r="E43" s="20">
        <v>8</v>
      </c>
      <c r="F43" s="20"/>
      <c r="G43" s="20">
        <f t="shared" si="0"/>
        <v>2.4</v>
      </c>
      <c r="H43" s="21" t="str">
        <f t="shared" si="1"/>
        <v>F</v>
      </c>
      <c r="I43" s="22"/>
    </row>
    <row r="44" spans="1:9" ht="16.5" x14ac:dyDescent="0.25">
      <c r="A44" s="19">
        <v>30</v>
      </c>
      <c r="B44" s="24" t="s">
        <v>141</v>
      </c>
      <c r="C44" s="23" t="s">
        <v>142</v>
      </c>
      <c r="D44" s="23" t="s">
        <v>50</v>
      </c>
      <c r="E44" s="20">
        <v>8.3000000000000007</v>
      </c>
      <c r="F44" s="20"/>
      <c r="G44" s="20">
        <f t="shared" si="0"/>
        <v>2.4900000000000002</v>
      </c>
      <c r="H44" s="21" t="str">
        <f t="shared" si="1"/>
        <v>F</v>
      </c>
      <c r="I44" s="22"/>
    </row>
    <row r="45" spans="1:9" ht="16.5" x14ac:dyDescent="0.25">
      <c r="A45" s="19">
        <v>31</v>
      </c>
      <c r="B45" s="24" t="s">
        <v>143</v>
      </c>
      <c r="C45" s="23" t="s">
        <v>144</v>
      </c>
      <c r="D45" s="23" t="s">
        <v>62</v>
      </c>
      <c r="E45" s="20">
        <v>7.8</v>
      </c>
      <c r="F45" s="20"/>
      <c r="G45" s="20">
        <f t="shared" si="0"/>
        <v>2.34</v>
      </c>
      <c r="H45" s="21" t="str">
        <f t="shared" si="1"/>
        <v>F</v>
      </c>
      <c r="I45" s="22"/>
    </row>
    <row r="46" spans="1:9" ht="16.5" x14ac:dyDescent="0.25">
      <c r="A46" s="19">
        <v>32</v>
      </c>
      <c r="B46" s="24" t="s">
        <v>145</v>
      </c>
      <c r="C46" s="23" t="s">
        <v>146</v>
      </c>
      <c r="D46" s="23" t="s">
        <v>59</v>
      </c>
      <c r="E46" s="20">
        <v>8.5</v>
      </c>
      <c r="F46" s="20"/>
      <c r="G46" s="20">
        <f t="shared" si="0"/>
        <v>2.5499999999999998</v>
      </c>
      <c r="H46" s="21" t="str">
        <f t="shared" si="1"/>
        <v>F</v>
      </c>
      <c r="I46" s="22"/>
    </row>
    <row r="47" spans="1:9" ht="16.5" x14ac:dyDescent="0.25">
      <c r="A47" s="19">
        <v>33</v>
      </c>
      <c r="B47" s="24" t="s">
        <v>147</v>
      </c>
      <c r="C47" s="23" t="s">
        <v>74</v>
      </c>
      <c r="D47" s="23" t="s">
        <v>34</v>
      </c>
      <c r="E47" s="20">
        <v>8.8000000000000007</v>
      </c>
      <c r="F47" s="20"/>
      <c r="G47" s="20">
        <f t="shared" si="0"/>
        <v>2.64</v>
      </c>
      <c r="H47" s="21" t="str">
        <f t="shared" si="1"/>
        <v>F</v>
      </c>
      <c r="I47" s="22"/>
    </row>
    <row r="48" spans="1:9" ht="16.5" x14ac:dyDescent="0.25">
      <c r="A48" s="19">
        <v>34</v>
      </c>
      <c r="B48" s="24" t="s">
        <v>148</v>
      </c>
      <c r="C48" s="23" t="s">
        <v>63</v>
      </c>
      <c r="D48" s="23" t="s">
        <v>35</v>
      </c>
      <c r="E48" s="20">
        <v>8.5</v>
      </c>
      <c r="F48" s="20"/>
      <c r="G48" s="20">
        <f t="shared" si="0"/>
        <v>2.5499999999999998</v>
      </c>
      <c r="H48" s="21" t="str">
        <f t="shared" si="1"/>
        <v>F</v>
      </c>
      <c r="I48" s="22"/>
    </row>
    <row r="49" spans="1:9" ht="16.5" x14ac:dyDescent="0.25">
      <c r="A49" s="19">
        <v>35</v>
      </c>
      <c r="B49" s="24" t="s">
        <v>149</v>
      </c>
      <c r="C49" s="23" t="s">
        <v>64</v>
      </c>
      <c r="D49" s="23" t="s">
        <v>44</v>
      </c>
      <c r="E49" s="20">
        <v>8.8000000000000007</v>
      </c>
      <c r="F49" s="20"/>
      <c r="G49" s="20">
        <f t="shared" si="0"/>
        <v>2.64</v>
      </c>
      <c r="H49" s="21" t="str">
        <f t="shared" si="1"/>
        <v>F</v>
      </c>
      <c r="I49" s="22"/>
    </row>
    <row r="50" spans="1:9" ht="16.5" x14ac:dyDescent="0.25">
      <c r="A50" s="19">
        <v>36</v>
      </c>
      <c r="B50" s="24" t="s">
        <v>150</v>
      </c>
      <c r="C50" s="23" t="s">
        <v>77</v>
      </c>
      <c r="D50" s="23" t="s">
        <v>36</v>
      </c>
      <c r="E50" s="20">
        <v>8.3000000000000007</v>
      </c>
      <c r="F50" s="20"/>
      <c r="G50" s="20">
        <f t="shared" si="0"/>
        <v>2.4900000000000002</v>
      </c>
      <c r="H50" s="21" t="str">
        <f t="shared" si="1"/>
        <v>F</v>
      </c>
      <c r="I50" s="22"/>
    </row>
    <row r="51" spans="1:9" ht="16.5" x14ac:dyDescent="0.25">
      <c r="A51" s="19">
        <v>37</v>
      </c>
      <c r="B51" s="24" t="s">
        <v>151</v>
      </c>
      <c r="C51" s="23" t="s">
        <v>92</v>
      </c>
      <c r="D51" s="23" t="s">
        <v>79</v>
      </c>
      <c r="E51" s="20">
        <v>8.3000000000000007</v>
      </c>
      <c r="F51" s="20"/>
      <c r="G51" s="20">
        <f t="shared" si="0"/>
        <v>2.4900000000000002</v>
      </c>
      <c r="H51" s="21" t="str">
        <f t="shared" si="1"/>
        <v>F</v>
      </c>
      <c r="I51" s="22"/>
    </row>
    <row r="52" spans="1:9" ht="16.5" x14ac:dyDescent="0.25">
      <c r="A52" s="19">
        <v>38</v>
      </c>
      <c r="B52" s="24" t="s">
        <v>152</v>
      </c>
      <c r="C52" s="23" t="s">
        <v>153</v>
      </c>
      <c r="D52" s="23" t="s">
        <v>37</v>
      </c>
      <c r="E52" s="20">
        <v>7.8</v>
      </c>
      <c r="F52" s="20"/>
      <c r="G52" s="20">
        <f t="shared" si="0"/>
        <v>2.34</v>
      </c>
      <c r="H52" s="21" t="str">
        <f t="shared" si="1"/>
        <v>F</v>
      </c>
      <c r="I52" s="22"/>
    </row>
    <row r="53" spans="1:9" ht="16.5" x14ac:dyDescent="0.25">
      <c r="A53" s="19">
        <v>39</v>
      </c>
      <c r="B53" s="24" t="s">
        <v>154</v>
      </c>
      <c r="C53" s="23" t="s">
        <v>155</v>
      </c>
      <c r="D53" s="23" t="s">
        <v>37</v>
      </c>
      <c r="E53" s="20"/>
      <c r="F53" s="20"/>
      <c r="G53" s="20">
        <f t="shared" si="0"/>
        <v>0</v>
      </c>
      <c r="H53" s="21" t="str">
        <f t="shared" si="1"/>
        <v>F</v>
      </c>
      <c r="I53" s="22"/>
    </row>
    <row r="54" spans="1:9" ht="16.5" x14ac:dyDescent="0.25">
      <c r="A54" s="19">
        <v>40</v>
      </c>
      <c r="B54" s="24" t="s">
        <v>156</v>
      </c>
      <c r="C54" s="23" t="s">
        <v>157</v>
      </c>
      <c r="D54" s="23" t="s">
        <v>82</v>
      </c>
      <c r="E54" s="20">
        <v>8.5</v>
      </c>
      <c r="F54" s="20"/>
      <c r="G54" s="20">
        <f t="shared" si="0"/>
        <v>2.5499999999999998</v>
      </c>
      <c r="H54" s="21" t="str">
        <f t="shared" si="1"/>
        <v>F</v>
      </c>
      <c r="I54" s="22"/>
    </row>
    <row r="55" spans="1:9" ht="16.5" x14ac:dyDescent="0.25">
      <c r="A55" s="19">
        <v>41</v>
      </c>
      <c r="B55" s="24" t="s">
        <v>158</v>
      </c>
      <c r="C55" s="23" t="s">
        <v>159</v>
      </c>
      <c r="D55" s="23" t="s">
        <v>51</v>
      </c>
      <c r="E55" s="20">
        <v>8.5</v>
      </c>
      <c r="F55" s="20"/>
      <c r="G55" s="20">
        <f t="shared" si="0"/>
        <v>2.5499999999999998</v>
      </c>
      <c r="H55" s="21" t="str">
        <f t="shared" si="1"/>
        <v>F</v>
      </c>
      <c r="I55" s="22"/>
    </row>
    <row r="56" spans="1:9" ht="16.5" x14ac:dyDescent="0.25">
      <c r="A56" s="19">
        <v>42</v>
      </c>
      <c r="B56" s="24" t="s">
        <v>160</v>
      </c>
      <c r="C56" s="23" t="s">
        <v>161</v>
      </c>
      <c r="D56" s="23" t="s">
        <v>51</v>
      </c>
      <c r="E56" s="20">
        <v>7.8</v>
      </c>
      <c r="F56" s="20"/>
      <c r="G56" s="20">
        <f t="shared" si="0"/>
        <v>2.34</v>
      </c>
      <c r="H56" s="21" t="str">
        <f t="shared" si="1"/>
        <v>F</v>
      </c>
      <c r="I56" s="22"/>
    </row>
    <row r="57" spans="1:9" ht="16.5" x14ac:dyDescent="0.25">
      <c r="A57" s="19">
        <v>43</v>
      </c>
      <c r="B57" s="24" t="s">
        <v>162</v>
      </c>
      <c r="C57" s="23" t="s">
        <v>163</v>
      </c>
      <c r="D57" s="23" t="s">
        <v>68</v>
      </c>
      <c r="E57" s="20">
        <v>7.8</v>
      </c>
      <c r="F57" s="20"/>
      <c r="G57" s="20">
        <f t="shared" si="0"/>
        <v>2.34</v>
      </c>
      <c r="H57" s="21" t="str">
        <f t="shared" si="1"/>
        <v>F</v>
      </c>
      <c r="I57" s="22"/>
    </row>
    <row r="58" spans="1:9" ht="16.5" x14ac:dyDescent="0.25">
      <c r="A58" s="19">
        <v>44</v>
      </c>
      <c r="B58" s="24" t="s">
        <v>164</v>
      </c>
      <c r="C58" s="23" t="s">
        <v>165</v>
      </c>
      <c r="D58" s="23" t="s">
        <v>45</v>
      </c>
      <c r="E58" s="20">
        <v>8</v>
      </c>
      <c r="F58" s="20"/>
      <c r="G58" s="20">
        <f t="shared" si="0"/>
        <v>2.4</v>
      </c>
      <c r="H58" s="21" t="str">
        <f t="shared" si="1"/>
        <v>F</v>
      </c>
      <c r="I58" s="22"/>
    </row>
    <row r="59" spans="1:9" ht="16.5" x14ac:dyDescent="0.25">
      <c r="A59" s="19">
        <v>45</v>
      </c>
      <c r="B59" s="24" t="s">
        <v>166</v>
      </c>
      <c r="C59" s="23" t="s">
        <v>167</v>
      </c>
      <c r="D59" s="23" t="s">
        <v>46</v>
      </c>
      <c r="E59" s="20">
        <v>8.3000000000000007</v>
      </c>
      <c r="F59" s="20"/>
      <c r="G59" s="20">
        <f t="shared" si="0"/>
        <v>2.4900000000000002</v>
      </c>
      <c r="H59" s="21" t="str">
        <f t="shared" si="1"/>
        <v>F</v>
      </c>
      <c r="I59" s="22"/>
    </row>
    <row r="60" spans="1:9" ht="16.5" x14ac:dyDescent="0.25">
      <c r="A60" s="19">
        <v>46</v>
      </c>
      <c r="B60" s="24" t="s">
        <v>168</v>
      </c>
      <c r="C60" s="23" t="s">
        <v>85</v>
      </c>
      <c r="D60" s="23" t="s">
        <v>83</v>
      </c>
      <c r="E60" s="20">
        <v>8.3000000000000007</v>
      </c>
      <c r="F60" s="20"/>
      <c r="G60" s="20">
        <f t="shared" si="0"/>
        <v>2.4900000000000002</v>
      </c>
      <c r="H60" s="21" t="str">
        <f t="shared" si="1"/>
        <v>F</v>
      </c>
      <c r="I60" s="22"/>
    </row>
    <row r="61" spans="1:9" ht="16.5" x14ac:dyDescent="0.25">
      <c r="A61" s="19">
        <v>47</v>
      </c>
      <c r="B61" s="24" t="s">
        <v>169</v>
      </c>
      <c r="C61" s="23" t="s">
        <v>170</v>
      </c>
      <c r="D61" s="23" t="s">
        <v>67</v>
      </c>
      <c r="E61" s="20">
        <v>8.3000000000000007</v>
      </c>
      <c r="F61" s="20"/>
      <c r="G61" s="20">
        <f t="shared" si="0"/>
        <v>2.4900000000000002</v>
      </c>
      <c r="H61" s="21" t="str">
        <f t="shared" si="1"/>
        <v>F</v>
      </c>
      <c r="I61" s="22"/>
    </row>
    <row r="62" spans="1:9" ht="16.5" x14ac:dyDescent="0.25">
      <c r="A62" s="19">
        <v>48</v>
      </c>
      <c r="B62" s="24" t="s">
        <v>171</v>
      </c>
      <c r="C62" s="23" t="s">
        <v>172</v>
      </c>
      <c r="D62" s="23" t="s">
        <v>52</v>
      </c>
      <c r="E62" s="20">
        <v>7.8</v>
      </c>
      <c r="F62" s="20"/>
      <c r="G62" s="20">
        <f t="shared" si="0"/>
        <v>2.34</v>
      </c>
      <c r="H62" s="21" t="str">
        <f t="shared" si="1"/>
        <v>F</v>
      </c>
      <c r="I62" s="22"/>
    </row>
    <row r="63" spans="1:9" ht="16.5" x14ac:dyDescent="0.25">
      <c r="A63" s="19">
        <v>49</v>
      </c>
      <c r="B63" s="24" t="s">
        <v>173</v>
      </c>
      <c r="C63" s="23" t="s">
        <v>89</v>
      </c>
      <c r="D63" s="23" t="s">
        <v>65</v>
      </c>
      <c r="E63" s="20">
        <v>8</v>
      </c>
      <c r="F63" s="20"/>
      <c r="G63" s="20">
        <f t="shared" si="0"/>
        <v>2.4</v>
      </c>
      <c r="H63" s="21" t="str">
        <f t="shared" si="1"/>
        <v>F</v>
      </c>
      <c r="I63" s="22"/>
    </row>
    <row r="64" spans="1:9" ht="16.5" x14ac:dyDescent="0.25">
      <c r="A64" s="19">
        <v>50</v>
      </c>
      <c r="B64" s="24" t="s">
        <v>174</v>
      </c>
      <c r="C64" s="23" t="s">
        <v>80</v>
      </c>
      <c r="D64" s="23" t="s">
        <v>39</v>
      </c>
      <c r="E64" s="20">
        <v>8.8000000000000007</v>
      </c>
      <c r="F64" s="20"/>
      <c r="G64" s="20">
        <f t="shared" si="0"/>
        <v>2.64</v>
      </c>
      <c r="H64" s="21" t="str">
        <f t="shared" si="1"/>
        <v>F</v>
      </c>
      <c r="I64" s="22"/>
    </row>
    <row r="65" spans="1:9" ht="16.5" x14ac:dyDescent="0.25">
      <c r="A65" s="19">
        <v>51</v>
      </c>
      <c r="B65" s="24" t="s">
        <v>175</v>
      </c>
      <c r="C65" s="23" t="s">
        <v>176</v>
      </c>
      <c r="D65" s="23" t="s">
        <v>70</v>
      </c>
      <c r="E65" s="20">
        <v>7.8</v>
      </c>
      <c r="F65" s="20"/>
      <c r="G65" s="20">
        <f t="shared" si="0"/>
        <v>2.34</v>
      </c>
      <c r="H65" s="21" t="str">
        <f t="shared" si="1"/>
        <v>F</v>
      </c>
      <c r="I65" s="22"/>
    </row>
    <row r="66" spans="1:9" ht="16.5" x14ac:dyDescent="0.25">
      <c r="A66" s="19">
        <v>52</v>
      </c>
      <c r="B66" s="24" t="s">
        <v>177</v>
      </c>
      <c r="C66" s="23" t="s">
        <v>178</v>
      </c>
      <c r="D66" s="23" t="s">
        <v>60</v>
      </c>
      <c r="E66" s="20">
        <v>8</v>
      </c>
      <c r="F66" s="20"/>
      <c r="G66" s="20">
        <f t="shared" si="0"/>
        <v>2.4</v>
      </c>
      <c r="H66" s="21" t="str">
        <f t="shared" si="1"/>
        <v>F</v>
      </c>
      <c r="I66" s="22"/>
    </row>
    <row r="67" spans="1:9" ht="16.5" x14ac:dyDescent="0.25">
      <c r="A67" s="19">
        <v>53</v>
      </c>
      <c r="B67" s="24" t="s">
        <v>179</v>
      </c>
      <c r="C67" s="23" t="s">
        <v>180</v>
      </c>
      <c r="D67" s="23" t="s">
        <v>55</v>
      </c>
      <c r="E67" s="20">
        <v>8.3000000000000007</v>
      </c>
      <c r="F67" s="20"/>
      <c r="G67" s="20">
        <f t="shared" si="0"/>
        <v>2.4900000000000002</v>
      </c>
      <c r="H67" s="21" t="str">
        <f t="shared" si="1"/>
        <v>F</v>
      </c>
      <c r="I67" s="22"/>
    </row>
    <row r="68" spans="1:9" ht="16.5" x14ac:dyDescent="0.25">
      <c r="A68" s="19">
        <v>54</v>
      </c>
      <c r="B68" s="24" t="s">
        <v>181</v>
      </c>
      <c r="C68" s="23" t="s">
        <v>85</v>
      </c>
      <c r="D68" s="23" t="s">
        <v>81</v>
      </c>
      <c r="E68" s="20">
        <v>7.8</v>
      </c>
      <c r="F68" s="20"/>
      <c r="G68" s="20">
        <f t="shared" si="0"/>
        <v>2.34</v>
      </c>
      <c r="H68" s="21" t="str">
        <f t="shared" si="1"/>
        <v>F</v>
      </c>
      <c r="I68" s="22"/>
    </row>
    <row r="69" spans="1:9" ht="16.5" x14ac:dyDescent="0.25">
      <c r="A69" s="19">
        <v>55</v>
      </c>
      <c r="B69" s="25"/>
      <c r="C69" s="26"/>
      <c r="D69" s="26"/>
      <c r="E69" s="20"/>
      <c r="F69" s="20"/>
      <c r="G69" s="20">
        <f t="shared" si="0"/>
        <v>0</v>
      </c>
      <c r="H69" s="21" t="str">
        <f t="shared" si="1"/>
        <v>F</v>
      </c>
      <c r="I69" s="22"/>
    </row>
    <row r="70" spans="1:9" ht="16.5" x14ac:dyDescent="0.25">
      <c r="A70" s="19">
        <v>56</v>
      </c>
      <c r="B70" s="25"/>
      <c r="C70" s="26"/>
      <c r="D70" s="26"/>
      <c r="E70" s="20"/>
      <c r="F70" s="20"/>
      <c r="G70" s="20">
        <f t="shared" si="0"/>
        <v>0</v>
      </c>
      <c r="H70" s="21" t="str">
        <f t="shared" si="1"/>
        <v>F</v>
      </c>
      <c r="I70" s="22"/>
    </row>
    <row r="71" spans="1:9" ht="15.75" x14ac:dyDescent="0.25">
      <c r="A71" s="1"/>
      <c r="B71" s="1"/>
      <c r="C71" s="1"/>
      <c r="D71" s="1"/>
      <c r="E71" s="1"/>
      <c r="F71" s="1"/>
      <c r="G71" s="1"/>
      <c r="H71" s="1"/>
      <c r="I71" s="1"/>
    </row>
    <row r="72" spans="1:9" ht="15.75" x14ac:dyDescent="0.25">
      <c r="A72" s="7" t="str">
        <f>"Cộng danh sách gồm "</f>
        <v xml:space="preserve">Cộng danh sách gồm </v>
      </c>
      <c r="B72" s="7"/>
      <c r="C72" s="7"/>
      <c r="D72" s="8">
        <f>COUNTA(H15:H70)</f>
        <v>56</v>
      </c>
      <c r="E72" s="9">
        <v>1</v>
      </c>
      <c r="F72" s="10"/>
      <c r="G72" s="1"/>
      <c r="H72" s="1"/>
      <c r="I72" s="1"/>
    </row>
    <row r="73" spans="1:9" ht="15.75" x14ac:dyDescent="0.25">
      <c r="A73" s="100" t="s">
        <v>19</v>
      </c>
      <c r="B73" s="100"/>
      <c r="C73" s="100"/>
      <c r="D73" s="11">
        <f>COUNTIF(G15:G70,"&gt;=5")</f>
        <v>0</v>
      </c>
      <c r="E73" s="12">
        <f>D73/D72</f>
        <v>0</v>
      </c>
      <c r="F73" s="13"/>
      <c r="G73" s="1"/>
      <c r="H73" s="1"/>
      <c r="I73" s="1"/>
    </row>
    <row r="74" spans="1:9" ht="15.75" x14ac:dyDescent="0.25">
      <c r="A74" s="100" t="s">
        <v>20</v>
      </c>
      <c r="B74" s="100"/>
      <c r="C74" s="100"/>
      <c r="D74" s="11"/>
      <c r="E74" s="12">
        <f>D74/D72</f>
        <v>0</v>
      </c>
      <c r="F74" s="13"/>
      <c r="G74" s="1"/>
      <c r="H74" s="1"/>
      <c r="I74" s="1"/>
    </row>
    <row r="75" spans="1:9" ht="15.75" x14ac:dyDescent="0.25">
      <c r="A75" s="14"/>
      <c r="B75" s="14"/>
      <c r="C75" s="3"/>
      <c r="D75" s="14"/>
      <c r="E75" s="2"/>
      <c r="F75" s="1"/>
      <c r="G75" s="1"/>
      <c r="H75" s="1"/>
      <c r="I75" s="1"/>
    </row>
    <row r="76" spans="1:9" ht="15.75" x14ac:dyDescent="0.25">
      <c r="A76" s="1"/>
      <c r="B76" s="1"/>
      <c r="C76" s="1"/>
      <c r="D76" s="1"/>
      <c r="E76" s="101" t="str">
        <f ca="1">"TP. Hồ Chí Minh, ngày "&amp;  DAY(NOW())&amp;" tháng " &amp;MONTH(NOW())&amp;" năm "&amp;YEAR(NOW())</f>
        <v>TP. Hồ Chí Minh, ngày 8 tháng 12 năm 2017</v>
      </c>
      <c r="F76" s="101"/>
      <c r="G76" s="101"/>
      <c r="H76" s="101"/>
      <c r="I76" s="101"/>
    </row>
    <row r="77" spans="1:9" ht="15.75" x14ac:dyDescent="0.25">
      <c r="A77" s="81" t="s">
        <v>72</v>
      </c>
      <c r="B77" s="81"/>
      <c r="C77" s="81"/>
      <c r="D77" s="1"/>
      <c r="E77" s="81" t="s">
        <v>21</v>
      </c>
      <c r="F77" s="81"/>
      <c r="G77" s="81"/>
      <c r="H77" s="81"/>
      <c r="I77" s="81"/>
    </row>
    <row r="78" spans="1:9" ht="15.75" x14ac:dyDescent="0.25">
      <c r="A78" s="1"/>
      <c r="B78" s="1"/>
      <c r="C78" s="1"/>
      <c r="D78" s="1"/>
      <c r="E78" s="1"/>
      <c r="F78" s="1"/>
      <c r="G78" s="1"/>
      <c r="H78" s="1"/>
      <c r="I78" s="1"/>
    </row>
    <row r="83" spans="2:8" x14ac:dyDescent="0.25">
      <c r="B83" s="85" t="s">
        <v>186</v>
      </c>
      <c r="C83" s="86"/>
      <c r="F83" s="85" t="s">
        <v>185</v>
      </c>
      <c r="G83" s="85"/>
      <c r="H83" s="85"/>
    </row>
  </sheetData>
  <protectedRanges>
    <protectedRange sqref="A78:D78" name="Range5"/>
    <protectedRange sqref="I15:I70" name="Range4"/>
    <protectedRange sqref="E15:F70" name="Range3"/>
    <protectedRange sqref="A4" name="Range1"/>
    <protectedRange sqref="E13:F13" name="Range6"/>
    <protectedRange sqref="C8:C10 G8:G9" name="Range2_1"/>
    <protectedRange sqref="E78:I78" name="Range5_1_1"/>
    <protectedRange sqref="B15:D70" name="Range3_1_1"/>
  </protectedRanges>
  <mergeCells count="29">
    <mergeCell ref="F83:H83"/>
    <mergeCell ref="B83:C83"/>
    <mergeCell ref="A77:C77"/>
    <mergeCell ref="E77:I77"/>
    <mergeCell ref="A10:B10"/>
    <mergeCell ref="C10:D10"/>
    <mergeCell ref="A12:A13"/>
    <mergeCell ref="B12:B13"/>
    <mergeCell ref="C12:D13"/>
    <mergeCell ref="G12:H12"/>
    <mergeCell ref="I12:I13"/>
    <mergeCell ref="C14:D14"/>
    <mergeCell ref="A73:C73"/>
    <mergeCell ref="A74:C74"/>
    <mergeCell ref="E76:I76"/>
    <mergeCell ref="G10:H1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70">
    <cfRule type="cellIs" dxfId="11" priority="2" stopIfTrue="1" operator="equal">
      <formula>"F"</formula>
    </cfRule>
  </conditionalFormatting>
  <conditionalFormatting sqref="G15:G70">
    <cfRule type="expression" dxfId="10" priority="1" stopIfTrue="1">
      <formula>MAX(#REF!)&lt;4</formula>
    </cfRule>
  </conditionalFormatting>
  <pageMargins left="0.26041666666666669" right="1.0416666666666701E-2" top="0.75" bottom="9.375E-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73"/>
  <sheetViews>
    <sheetView topLeftCell="A10" workbookViewId="0">
      <selection activeCell="K22" sqref="K22"/>
    </sheetView>
  </sheetViews>
  <sheetFormatPr defaultRowHeight="15" x14ac:dyDescent="0.25"/>
  <cols>
    <col min="1" max="1" width="6.85546875" customWidth="1"/>
    <col min="2" max="2" width="8.85546875" customWidth="1"/>
    <col min="3" max="3" width="15.5703125" customWidth="1"/>
    <col min="4" max="4" width="22.85546875" customWidth="1"/>
    <col min="5" max="5" width="10.5703125" customWidth="1"/>
    <col min="10" max="10" width="10.5703125" customWidth="1"/>
  </cols>
  <sheetData>
    <row r="1" spans="2:10" ht="15.75" x14ac:dyDescent="0.25">
      <c r="B1" s="81" t="s">
        <v>0</v>
      </c>
      <c r="C1" s="81"/>
      <c r="D1" s="81"/>
      <c r="E1" s="81"/>
      <c r="F1" s="81" t="s">
        <v>1</v>
      </c>
      <c r="G1" s="81"/>
      <c r="H1" s="81"/>
      <c r="I1" s="81"/>
      <c r="J1" s="81"/>
    </row>
    <row r="2" spans="2:10" ht="15.75" x14ac:dyDescent="0.25">
      <c r="B2" s="81" t="s">
        <v>2</v>
      </c>
      <c r="C2" s="81"/>
      <c r="D2" s="81"/>
      <c r="E2" s="81"/>
      <c r="F2" s="82" t="s">
        <v>3</v>
      </c>
      <c r="G2" s="82"/>
      <c r="H2" s="82"/>
      <c r="I2" s="82"/>
      <c r="J2" s="82"/>
    </row>
    <row r="3" spans="2:10" ht="15.75" x14ac:dyDescent="0.25">
      <c r="B3" s="81" t="s">
        <v>4</v>
      </c>
      <c r="C3" s="81"/>
      <c r="D3" s="81"/>
      <c r="E3" s="81"/>
      <c r="F3" s="1"/>
      <c r="G3" s="1"/>
      <c r="H3" s="1"/>
      <c r="I3" s="1"/>
      <c r="J3" s="1"/>
    </row>
    <row r="4" spans="2:10" ht="15.75" x14ac:dyDescent="0.25">
      <c r="B4" s="81" t="s">
        <v>22</v>
      </c>
      <c r="C4" s="81"/>
      <c r="D4" s="81"/>
      <c r="E4" s="81"/>
      <c r="F4" s="1"/>
      <c r="G4" s="1"/>
      <c r="H4" s="1"/>
      <c r="I4" s="1"/>
      <c r="J4" s="1"/>
    </row>
    <row r="5" spans="2:10" ht="15.75" x14ac:dyDescent="0.25">
      <c r="B5" s="27"/>
      <c r="C5" s="27"/>
      <c r="D5" s="27"/>
      <c r="E5" s="27"/>
      <c r="F5" s="1"/>
      <c r="G5" s="1"/>
      <c r="H5" s="1"/>
      <c r="I5" s="1"/>
      <c r="J5" s="1"/>
    </row>
    <row r="6" spans="2:10" ht="19.5" x14ac:dyDescent="0.3">
      <c r="B6" s="83" t="s">
        <v>187</v>
      </c>
      <c r="C6" s="83"/>
      <c r="D6" s="83"/>
      <c r="E6" s="83"/>
      <c r="F6" s="83"/>
      <c r="G6" s="83"/>
      <c r="H6" s="83"/>
      <c r="I6" s="83"/>
      <c r="J6" s="83"/>
    </row>
    <row r="7" spans="2:10" ht="15.75" x14ac:dyDescent="0.25">
      <c r="B7" s="27"/>
      <c r="C7" s="27"/>
      <c r="D7" s="27"/>
      <c r="E7" s="27"/>
      <c r="F7" s="27"/>
      <c r="G7" s="27"/>
      <c r="H7" s="27"/>
      <c r="I7" s="27"/>
      <c r="J7" s="27"/>
    </row>
    <row r="8" spans="2:10" ht="15.75" x14ac:dyDescent="0.25">
      <c r="B8" s="84" t="s">
        <v>5</v>
      </c>
      <c r="C8" s="84"/>
      <c r="D8" s="84" t="s">
        <v>182</v>
      </c>
      <c r="E8" s="84"/>
      <c r="F8" s="84" t="s">
        <v>6</v>
      </c>
      <c r="G8" s="84"/>
      <c r="H8" s="2">
        <v>2</v>
      </c>
      <c r="I8" s="2"/>
      <c r="J8" s="2"/>
    </row>
    <row r="9" spans="2:10" ht="15.75" x14ac:dyDescent="0.25">
      <c r="B9" s="84" t="s">
        <v>7</v>
      </c>
      <c r="C9" s="84"/>
      <c r="D9" s="84" t="s">
        <v>188</v>
      </c>
      <c r="E9" s="84"/>
      <c r="F9" s="84" t="s">
        <v>8</v>
      </c>
      <c r="G9" s="84"/>
      <c r="H9" s="2" t="s">
        <v>183</v>
      </c>
      <c r="I9" s="2"/>
      <c r="J9" s="2"/>
    </row>
    <row r="10" spans="2:10" ht="15.75" x14ac:dyDescent="0.25">
      <c r="B10" s="84" t="s">
        <v>9</v>
      </c>
      <c r="C10" s="84"/>
      <c r="D10" s="84" t="s">
        <v>185</v>
      </c>
      <c r="E10" s="84"/>
      <c r="F10" s="14" t="s">
        <v>75</v>
      </c>
      <c r="G10" s="3"/>
      <c r="H10" s="102" t="s">
        <v>184</v>
      </c>
      <c r="I10" s="103"/>
      <c r="J10" s="1"/>
    </row>
    <row r="11" spans="2:10" ht="15.75" x14ac:dyDescent="0.25">
      <c r="B11" s="1"/>
      <c r="C11" s="1"/>
      <c r="D11" s="1"/>
      <c r="E11" s="1"/>
      <c r="F11" s="1"/>
      <c r="G11" s="1"/>
      <c r="H11" s="1"/>
      <c r="I11" s="1"/>
      <c r="J11" s="1"/>
    </row>
    <row r="12" spans="2:10" ht="47.25" x14ac:dyDescent="0.25">
      <c r="B12" s="87" t="s">
        <v>10</v>
      </c>
      <c r="C12" s="89" t="s">
        <v>11</v>
      </c>
      <c r="D12" s="91" t="s">
        <v>12</v>
      </c>
      <c r="E12" s="92"/>
      <c r="F12" s="4" t="s">
        <v>13</v>
      </c>
      <c r="G12" s="4" t="s">
        <v>14</v>
      </c>
      <c r="H12" s="95" t="s">
        <v>15</v>
      </c>
      <c r="I12" s="96"/>
      <c r="J12" s="97" t="s">
        <v>16</v>
      </c>
    </row>
    <row r="13" spans="2:10" ht="15.75" x14ac:dyDescent="0.25">
      <c r="B13" s="88"/>
      <c r="C13" s="90"/>
      <c r="D13" s="93"/>
      <c r="E13" s="94"/>
      <c r="F13" s="5">
        <v>0.3</v>
      </c>
      <c r="G13" s="5">
        <v>0.7</v>
      </c>
      <c r="H13" s="6" t="s">
        <v>17</v>
      </c>
      <c r="I13" s="6" t="s">
        <v>18</v>
      </c>
      <c r="J13" s="98"/>
    </row>
    <row r="14" spans="2:10" ht="15.75" x14ac:dyDescent="0.25">
      <c r="B14" s="29">
        <v>1</v>
      </c>
      <c r="C14" s="29">
        <v>2</v>
      </c>
      <c r="D14" s="99">
        <v>3</v>
      </c>
      <c r="E14" s="99"/>
      <c r="F14" s="29">
        <v>4</v>
      </c>
      <c r="G14" s="29">
        <v>5</v>
      </c>
      <c r="H14" s="29">
        <v>6</v>
      </c>
      <c r="I14" s="28">
        <v>7</v>
      </c>
      <c r="J14" s="6">
        <v>8</v>
      </c>
    </row>
    <row r="15" spans="2:10" ht="16.5" x14ac:dyDescent="0.25">
      <c r="B15" s="19">
        <v>1</v>
      </c>
      <c r="C15" s="30">
        <v>650060002</v>
      </c>
      <c r="D15" s="23" t="s">
        <v>189</v>
      </c>
      <c r="E15" s="23" t="s">
        <v>23</v>
      </c>
      <c r="F15" s="20">
        <v>7.8</v>
      </c>
      <c r="G15" s="20"/>
      <c r="H15" s="20">
        <f>F15*$E$13+G15*$F$13</f>
        <v>0</v>
      </c>
      <c r="I15" s="21" t="str">
        <f>IF(H15&lt;4,"F",IF(H15&lt;=4.9,"D",IF(H15&lt;=5.4,"D+",IF(H15&lt;=5.9,"C",IF(H15&lt;=6.9,"C+",IF(H15&lt;=7.9,"B",IF(H15&lt;=8.4,"B+","A")))))))</f>
        <v>F</v>
      </c>
      <c r="J15" s="22"/>
    </row>
    <row r="16" spans="2:10" ht="16.5" x14ac:dyDescent="0.25">
      <c r="B16" s="19">
        <v>2</v>
      </c>
      <c r="C16" s="30">
        <v>650060001</v>
      </c>
      <c r="D16" s="23" t="s">
        <v>190</v>
      </c>
      <c r="E16" s="23" t="s">
        <v>191</v>
      </c>
      <c r="F16" s="20">
        <v>7.8</v>
      </c>
      <c r="G16" s="20"/>
      <c r="H16" s="20">
        <f t="shared" ref="H16:H61" si="0">F16*$E$13+G16*$F$13</f>
        <v>0</v>
      </c>
      <c r="I16" s="21" t="str">
        <f t="shared" ref="I16:I61" si="1">IF(H16&lt;4,"F",IF(H16&lt;=4.9,"D",IF(H16&lt;=5.4,"D+",IF(H16&lt;=5.9,"C",IF(H16&lt;=6.9,"C+",IF(H16&lt;=7.9,"B",IF(H16&lt;=8.4,"B+","A")))))))</f>
        <v>F</v>
      </c>
      <c r="J16" s="22"/>
    </row>
    <row r="17" spans="2:10" ht="16.5" x14ac:dyDescent="0.25">
      <c r="B17" s="19">
        <v>3</v>
      </c>
      <c r="C17" s="30">
        <v>650060003</v>
      </c>
      <c r="D17" s="23" t="s">
        <v>192</v>
      </c>
      <c r="E17" s="23" t="s">
        <v>193</v>
      </c>
      <c r="F17" s="20">
        <v>7.8</v>
      </c>
      <c r="G17" s="20"/>
      <c r="H17" s="20">
        <f t="shared" si="0"/>
        <v>0</v>
      </c>
      <c r="I17" s="21" t="str">
        <f t="shared" si="1"/>
        <v>F</v>
      </c>
      <c r="J17" s="22"/>
    </row>
    <row r="18" spans="2:10" ht="16.5" x14ac:dyDescent="0.25">
      <c r="B18" s="19">
        <v>4</v>
      </c>
      <c r="C18" s="30">
        <v>650060007</v>
      </c>
      <c r="D18" s="23" t="s">
        <v>194</v>
      </c>
      <c r="E18" s="23" t="s">
        <v>195</v>
      </c>
      <c r="F18" s="20">
        <v>8</v>
      </c>
      <c r="G18" s="20"/>
      <c r="H18" s="20">
        <f t="shared" si="0"/>
        <v>0</v>
      </c>
      <c r="I18" s="21" t="str">
        <f t="shared" si="1"/>
        <v>F</v>
      </c>
      <c r="J18" s="22"/>
    </row>
    <row r="19" spans="2:10" ht="16.5" x14ac:dyDescent="0.25">
      <c r="B19" s="19">
        <v>5</v>
      </c>
      <c r="C19" s="30">
        <v>650060008</v>
      </c>
      <c r="D19" s="23" t="s">
        <v>196</v>
      </c>
      <c r="E19" s="23" t="s">
        <v>53</v>
      </c>
      <c r="F19" s="20">
        <v>8</v>
      </c>
      <c r="G19" s="20"/>
      <c r="H19" s="20">
        <f t="shared" si="0"/>
        <v>0</v>
      </c>
      <c r="I19" s="21" t="str">
        <f t="shared" si="1"/>
        <v>F</v>
      </c>
      <c r="J19" s="22"/>
    </row>
    <row r="20" spans="2:10" ht="16.5" x14ac:dyDescent="0.25">
      <c r="B20" s="19">
        <v>6</v>
      </c>
      <c r="C20" s="30">
        <v>650060004</v>
      </c>
      <c r="D20" s="23" t="s">
        <v>197</v>
      </c>
      <c r="E20" s="23" t="s">
        <v>41</v>
      </c>
      <c r="F20" s="20">
        <v>8</v>
      </c>
      <c r="G20" s="20"/>
      <c r="H20" s="20">
        <f t="shared" si="0"/>
        <v>0</v>
      </c>
      <c r="I20" s="21" t="str">
        <f t="shared" si="1"/>
        <v>F</v>
      </c>
      <c r="J20" s="22"/>
    </row>
    <row r="21" spans="2:10" ht="16.5" x14ac:dyDescent="0.25">
      <c r="B21" s="19">
        <v>7</v>
      </c>
      <c r="C21" s="30">
        <v>650060005</v>
      </c>
      <c r="D21" s="23" t="s">
        <v>198</v>
      </c>
      <c r="E21" s="23" t="s">
        <v>41</v>
      </c>
      <c r="F21" s="20">
        <v>6.5</v>
      </c>
      <c r="G21" s="20"/>
      <c r="H21" s="20">
        <f t="shared" si="0"/>
        <v>0</v>
      </c>
      <c r="I21" s="21" t="str">
        <f t="shared" si="1"/>
        <v>F</v>
      </c>
      <c r="J21" s="22"/>
    </row>
    <row r="22" spans="2:10" ht="16.5" x14ac:dyDescent="0.25">
      <c r="B22" s="19">
        <v>8</v>
      </c>
      <c r="C22" s="30">
        <v>650060006</v>
      </c>
      <c r="D22" s="23" t="s">
        <v>199</v>
      </c>
      <c r="E22" s="23" t="s">
        <v>200</v>
      </c>
      <c r="F22" s="20">
        <v>7.5</v>
      </c>
      <c r="G22" s="20"/>
      <c r="H22" s="20">
        <f t="shared" si="0"/>
        <v>0</v>
      </c>
      <c r="I22" s="21" t="str">
        <f t="shared" si="1"/>
        <v>F</v>
      </c>
      <c r="J22" s="22"/>
    </row>
    <row r="23" spans="2:10" ht="16.5" x14ac:dyDescent="0.25">
      <c r="B23" s="19">
        <v>9</v>
      </c>
      <c r="C23" s="30">
        <v>650060009</v>
      </c>
      <c r="D23" s="23" t="s">
        <v>201</v>
      </c>
      <c r="E23" s="23" t="s">
        <v>202</v>
      </c>
      <c r="F23" s="20">
        <v>8</v>
      </c>
      <c r="G23" s="20"/>
      <c r="H23" s="20">
        <f t="shared" si="0"/>
        <v>0</v>
      </c>
      <c r="I23" s="21" t="str">
        <f t="shared" si="1"/>
        <v>F</v>
      </c>
      <c r="J23" s="22"/>
    </row>
    <row r="24" spans="2:10" ht="16.5" x14ac:dyDescent="0.25">
      <c r="B24" s="19">
        <v>10</v>
      </c>
      <c r="C24" s="30">
        <v>650060010</v>
      </c>
      <c r="D24" s="23" t="s">
        <v>190</v>
      </c>
      <c r="E24" s="23" t="s">
        <v>203</v>
      </c>
      <c r="F24" s="20">
        <v>8.3000000000000007</v>
      </c>
      <c r="G24" s="20"/>
      <c r="H24" s="20">
        <f t="shared" si="0"/>
        <v>0</v>
      </c>
      <c r="I24" s="21" t="str">
        <f t="shared" si="1"/>
        <v>F</v>
      </c>
      <c r="J24" s="22"/>
    </row>
    <row r="25" spans="2:10" ht="16.5" x14ac:dyDescent="0.25">
      <c r="B25" s="19">
        <v>11</v>
      </c>
      <c r="C25" s="30">
        <v>650060011</v>
      </c>
      <c r="D25" s="23" t="s">
        <v>204</v>
      </c>
      <c r="E25" s="23" t="s">
        <v>205</v>
      </c>
      <c r="F25" s="20">
        <v>8</v>
      </c>
      <c r="G25" s="20"/>
      <c r="H25" s="20">
        <f t="shared" si="0"/>
        <v>0</v>
      </c>
      <c r="I25" s="21" t="str">
        <f t="shared" si="1"/>
        <v>F</v>
      </c>
      <c r="J25" s="22"/>
    </row>
    <row r="26" spans="2:10" ht="16.5" x14ac:dyDescent="0.25">
      <c r="B26" s="19">
        <v>12</v>
      </c>
      <c r="C26" s="30">
        <v>650060012</v>
      </c>
      <c r="D26" s="23" t="s">
        <v>206</v>
      </c>
      <c r="E26" s="23" t="s">
        <v>26</v>
      </c>
      <c r="F26" s="20">
        <v>7.5</v>
      </c>
      <c r="G26" s="20"/>
      <c r="H26" s="20">
        <f t="shared" si="0"/>
        <v>0</v>
      </c>
      <c r="I26" s="21" t="str">
        <f t="shared" si="1"/>
        <v>F</v>
      </c>
      <c r="J26" s="22"/>
    </row>
    <row r="27" spans="2:10" ht="16.5" x14ac:dyDescent="0.25">
      <c r="B27" s="19">
        <v>13</v>
      </c>
      <c r="C27" s="30">
        <v>650060013</v>
      </c>
      <c r="D27" s="23" t="s">
        <v>207</v>
      </c>
      <c r="E27" s="23" t="s">
        <v>208</v>
      </c>
      <c r="F27" s="20">
        <v>8.3000000000000007</v>
      </c>
      <c r="G27" s="20"/>
      <c r="H27" s="20">
        <f t="shared" si="0"/>
        <v>0</v>
      </c>
      <c r="I27" s="21" t="str">
        <f t="shared" si="1"/>
        <v>F</v>
      </c>
      <c r="J27" s="22"/>
    </row>
    <row r="28" spans="2:10" ht="16.5" x14ac:dyDescent="0.25">
      <c r="B28" s="19">
        <v>14</v>
      </c>
      <c r="C28" s="30">
        <v>650060014</v>
      </c>
      <c r="D28" s="23" t="s">
        <v>209</v>
      </c>
      <c r="E28" s="23" t="s">
        <v>210</v>
      </c>
      <c r="F28" s="20">
        <v>7.5</v>
      </c>
      <c r="G28" s="20"/>
      <c r="H28" s="20">
        <f t="shared" si="0"/>
        <v>0</v>
      </c>
      <c r="I28" s="21" t="str">
        <f t="shared" si="1"/>
        <v>F</v>
      </c>
      <c r="J28" s="22"/>
    </row>
    <row r="29" spans="2:10" ht="16.5" x14ac:dyDescent="0.25">
      <c r="B29" s="19">
        <v>15</v>
      </c>
      <c r="C29" s="30">
        <v>650060015</v>
      </c>
      <c r="D29" s="23" t="s">
        <v>211</v>
      </c>
      <c r="E29" s="23" t="s">
        <v>212</v>
      </c>
      <c r="F29" s="20">
        <v>8.3000000000000007</v>
      </c>
      <c r="G29" s="20"/>
      <c r="H29" s="20">
        <f t="shared" si="0"/>
        <v>0</v>
      </c>
      <c r="I29" s="21" t="str">
        <f t="shared" si="1"/>
        <v>F</v>
      </c>
      <c r="J29" s="22"/>
    </row>
    <row r="30" spans="2:10" ht="16.5" x14ac:dyDescent="0.25">
      <c r="B30" s="19">
        <v>16</v>
      </c>
      <c r="C30" s="30">
        <v>650060016</v>
      </c>
      <c r="D30" s="23" t="s">
        <v>213</v>
      </c>
      <c r="E30" s="23" t="s">
        <v>214</v>
      </c>
      <c r="F30" s="20">
        <v>8</v>
      </c>
      <c r="G30" s="20"/>
      <c r="H30" s="20">
        <f t="shared" si="0"/>
        <v>0</v>
      </c>
      <c r="I30" s="21" t="str">
        <f t="shared" si="1"/>
        <v>F</v>
      </c>
      <c r="J30" s="22"/>
    </row>
    <row r="31" spans="2:10" ht="16.5" x14ac:dyDescent="0.25">
      <c r="B31" s="19">
        <v>17</v>
      </c>
      <c r="C31" s="30">
        <v>650060017</v>
      </c>
      <c r="D31" s="23" t="s">
        <v>215</v>
      </c>
      <c r="E31" s="23" t="s">
        <v>216</v>
      </c>
      <c r="F31" s="20">
        <v>7.5</v>
      </c>
      <c r="G31" s="20"/>
      <c r="H31" s="20">
        <f t="shared" si="0"/>
        <v>0</v>
      </c>
      <c r="I31" s="21" t="str">
        <f t="shared" si="1"/>
        <v>F</v>
      </c>
      <c r="J31" s="22"/>
    </row>
    <row r="32" spans="2:10" ht="16.5" x14ac:dyDescent="0.25">
      <c r="B32" s="19">
        <v>18</v>
      </c>
      <c r="C32" s="30">
        <v>650060018</v>
      </c>
      <c r="D32" s="23" t="s">
        <v>213</v>
      </c>
      <c r="E32" s="23" t="s">
        <v>27</v>
      </c>
      <c r="F32" s="20">
        <v>3.5</v>
      </c>
      <c r="G32" s="20"/>
      <c r="H32" s="20">
        <f t="shared" si="0"/>
        <v>0</v>
      </c>
      <c r="I32" s="21" t="str">
        <f t="shared" si="1"/>
        <v>F</v>
      </c>
      <c r="J32" s="22"/>
    </row>
    <row r="33" spans="2:10" ht="16.5" x14ac:dyDescent="0.25">
      <c r="B33" s="19">
        <v>19</v>
      </c>
      <c r="C33" s="30">
        <v>650060019</v>
      </c>
      <c r="D33" s="23" t="s">
        <v>217</v>
      </c>
      <c r="E33" s="23" t="s">
        <v>218</v>
      </c>
      <c r="F33" s="20">
        <v>8.8000000000000007</v>
      </c>
      <c r="G33" s="20"/>
      <c r="H33" s="20">
        <f t="shared" si="0"/>
        <v>0</v>
      </c>
      <c r="I33" s="21" t="str">
        <f t="shared" si="1"/>
        <v>F</v>
      </c>
      <c r="J33" s="22"/>
    </row>
    <row r="34" spans="2:10" ht="16.5" x14ac:dyDescent="0.25">
      <c r="B34" s="19">
        <v>20</v>
      </c>
      <c r="C34" s="30">
        <v>650060020</v>
      </c>
      <c r="D34" s="23" t="s">
        <v>219</v>
      </c>
      <c r="E34" s="23" t="s">
        <v>220</v>
      </c>
      <c r="F34" s="20"/>
      <c r="G34" s="20"/>
      <c r="H34" s="20">
        <f t="shared" si="0"/>
        <v>0</v>
      </c>
      <c r="I34" s="21" t="str">
        <f t="shared" si="1"/>
        <v>F</v>
      </c>
      <c r="J34" s="22"/>
    </row>
    <row r="35" spans="2:10" ht="16.5" x14ac:dyDescent="0.25">
      <c r="B35" s="19">
        <v>21</v>
      </c>
      <c r="C35" s="30">
        <v>650060021</v>
      </c>
      <c r="D35" s="23" t="s">
        <v>221</v>
      </c>
      <c r="E35" s="23" t="s">
        <v>222</v>
      </c>
      <c r="F35" s="20">
        <v>8.3000000000000007</v>
      </c>
      <c r="G35" s="20"/>
      <c r="H35" s="20">
        <f t="shared" si="0"/>
        <v>0</v>
      </c>
      <c r="I35" s="21" t="str">
        <f t="shared" si="1"/>
        <v>F</v>
      </c>
      <c r="J35" s="22"/>
    </row>
    <row r="36" spans="2:10" ht="16.5" x14ac:dyDescent="0.25">
      <c r="B36" s="19">
        <v>22</v>
      </c>
      <c r="C36" s="30">
        <v>650060023</v>
      </c>
      <c r="D36" s="23" t="s">
        <v>223</v>
      </c>
      <c r="E36" s="23" t="s">
        <v>224</v>
      </c>
      <c r="F36" s="20">
        <v>7.5</v>
      </c>
      <c r="G36" s="20"/>
      <c r="H36" s="20">
        <f t="shared" si="0"/>
        <v>0</v>
      </c>
      <c r="I36" s="21" t="str">
        <f t="shared" si="1"/>
        <v>F</v>
      </c>
      <c r="J36" s="22"/>
    </row>
    <row r="37" spans="2:10" ht="16.5" x14ac:dyDescent="0.25">
      <c r="B37" s="19">
        <v>23</v>
      </c>
      <c r="C37" s="30">
        <v>650060022</v>
      </c>
      <c r="D37" s="23" t="s">
        <v>225</v>
      </c>
      <c r="E37" s="23" t="s">
        <v>224</v>
      </c>
      <c r="F37" s="20">
        <v>7.5</v>
      </c>
      <c r="G37" s="20"/>
      <c r="H37" s="20">
        <f t="shared" si="0"/>
        <v>0</v>
      </c>
      <c r="I37" s="21" t="str">
        <f t="shared" si="1"/>
        <v>F</v>
      </c>
      <c r="J37" s="22"/>
    </row>
    <row r="38" spans="2:10" ht="16.5" x14ac:dyDescent="0.25">
      <c r="B38" s="19">
        <v>24</v>
      </c>
      <c r="C38" s="30">
        <v>650060024</v>
      </c>
      <c r="D38" s="23" t="s">
        <v>226</v>
      </c>
      <c r="E38" s="23" t="s">
        <v>227</v>
      </c>
      <c r="F38" s="20">
        <v>8.5</v>
      </c>
      <c r="G38" s="20"/>
      <c r="H38" s="20">
        <f t="shared" si="0"/>
        <v>0</v>
      </c>
      <c r="I38" s="21" t="str">
        <f t="shared" si="1"/>
        <v>F</v>
      </c>
      <c r="J38" s="22"/>
    </row>
    <row r="39" spans="2:10" ht="16.5" x14ac:dyDescent="0.25">
      <c r="B39" s="19">
        <v>25</v>
      </c>
      <c r="C39" s="30">
        <v>650060025</v>
      </c>
      <c r="D39" s="23" t="s">
        <v>64</v>
      </c>
      <c r="E39" s="23" t="s">
        <v>228</v>
      </c>
      <c r="F39" s="20">
        <v>8</v>
      </c>
      <c r="G39" s="20"/>
      <c r="H39" s="20">
        <f t="shared" si="0"/>
        <v>0</v>
      </c>
      <c r="I39" s="21" t="str">
        <f t="shared" si="1"/>
        <v>F</v>
      </c>
      <c r="J39" s="22"/>
    </row>
    <row r="40" spans="2:10" ht="16.5" x14ac:dyDescent="0.25">
      <c r="B40" s="19">
        <v>26</v>
      </c>
      <c r="C40" s="30">
        <v>650060026</v>
      </c>
      <c r="D40" s="23" t="s">
        <v>229</v>
      </c>
      <c r="E40" s="23" t="s">
        <v>230</v>
      </c>
      <c r="F40" s="20">
        <v>7.8</v>
      </c>
      <c r="G40" s="20"/>
      <c r="H40" s="20">
        <f t="shared" si="0"/>
        <v>0</v>
      </c>
      <c r="I40" s="21" t="str">
        <f t="shared" si="1"/>
        <v>F</v>
      </c>
      <c r="J40" s="22"/>
    </row>
    <row r="41" spans="2:10" ht="16.5" x14ac:dyDescent="0.25">
      <c r="B41" s="19">
        <v>27</v>
      </c>
      <c r="C41" s="30">
        <v>650060027</v>
      </c>
      <c r="D41" s="23" t="s">
        <v>231</v>
      </c>
      <c r="E41" s="23" t="s">
        <v>232</v>
      </c>
      <c r="F41" s="20">
        <v>7.5</v>
      </c>
      <c r="G41" s="20"/>
      <c r="H41" s="20">
        <f t="shared" si="0"/>
        <v>0</v>
      </c>
      <c r="I41" s="21" t="str">
        <f t="shared" si="1"/>
        <v>F</v>
      </c>
      <c r="J41" s="22"/>
    </row>
    <row r="42" spans="2:10" ht="16.5" x14ac:dyDescent="0.25">
      <c r="B42" s="19">
        <v>28</v>
      </c>
      <c r="C42" s="30">
        <v>650060028</v>
      </c>
      <c r="D42" s="23" t="s">
        <v>233</v>
      </c>
      <c r="E42" s="23" t="s">
        <v>234</v>
      </c>
      <c r="F42" s="20">
        <v>7.8</v>
      </c>
      <c r="G42" s="20"/>
      <c r="H42" s="20">
        <f t="shared" si="0"/>
        <v>0</v>
      </c>
      <c r="I42" s="21" t="str">
        <f t="shared" si="1"/>
        <v>F</v>
      </c>
      <c r="J42" s="22"/>
    </row>
    <row r="43" spans="2:10" ht="16.5" x14ac:dyDescent="0.25">
      <c r="B43" s="19">
        <v>29</v>
      </c>
      <c r="C43" s="30">
        <v>650060029</v>
      </c>
      <c r="D43" s="23" t="s">
        <v>235</v>
      </c>
      <c r="E43" s="23" t="s">
        <v>236</v>
      </c>
      <c r="F43" s="20">
        <v>8.3000000000000007</v>
      </c>
      <c r="G43" s="20"/>
      <c r="H43" s="20">
        <f t="shared" si="0"/>
        <v>0</v>
      </c>
      <c r="I43" s="21" t="str">
        <f t="shared" si="1"/>
        <v>F</v>
      </c>
      <c r="J43" s="22"/>
    </row>
    <row r="44" spans="2:10" ht="16.5" x14ac:dyDescent="0.25">
      <c r="B44" s="19">
        <v>30</v>
      </c>
      <c r="C44" s="30">
        <v>650060030</v>
      </c>
      <c r="D44" s="23" t="s">
        <v>237</v>
      </c>
      <c r="E44" s="23" t="s">
        <v>238</v>
      </c>
      <c r="F44" s="20">
        <v>8.3000000000000007</v>
      </c>
      <c r="G44" s="20"/>
      <c r="H44" s="20">
        <f t="shared" si="0"/>
        <v>0</v>
      </c>
      <c r="I44" s="21" t="str">
        <f t="shared" si="1"/>
        <v>F</v>
      </c>
      <c r="J44" s="22"/>
    </row>
    <row r="45" spans="2:10" ht="16.5" x14ac:dyDescent="0.25">
      <c r="B45" s="19">
        <v>31</v>
      </c>
      <c r="C45" s="30">
        <v>650060031</v>
      </c>
      <c r="D45" s="23" t="s">
        <v>239</v>
      </c>
      <c r="E45" s="23" t="s">
        <v>79</v>
      </c>
      <c r="F45" s="20">
        <v>7.5</v>
      </c>
      <c r="G45" s="20"/>
      <c r="H45" s="20">
        <f t="shared" si="0"/>
        <v>0</v>
      </c>
      <c r="I45" s="21" t="str">
        <f t="shared" si="1"/>
        <v>F</v>
      </c>
      <c r="J45" s="22"/>
    </row>
    <row r="46" spans="2:10" ht="16.5" x14ac:dyDescent="0.25">
      <c r="B46" s="19">
        <v>32</v>
      </c>
      <c r="C46" s="30">
        <v>650060032</v>
      </c>
      <c r="D46" s="23" t="s">
        <v>240</v>
      </c>
      <c r="E46" s="23" t="s">
        <v>241</v>
      </c>
      <c r="F46" s="20">
        <v>7.8</v>
      </c>
      <c r="G46" s="20"/>
      <c r="H46" s="20">
        <f t="shared" si="0"/>
        <v>0</v>
      </c>
      <c r="I46" s="21" t="str">
        <f t="shared" si="1"/>
        <v>F</v>
      </c>
      <c r="J46" s="22"/>
    </row>
    <row r="47" spans="2:10" ht="16.5" x14ac:dyDescent="0.25">
      <c r="B47" s="19">
        <v>33</v>
      </c>
      <c r="C47" s="30">
        <v>650060033</v>
      </c>
      <c r="D47" s="23" t="s">
        <v>242</v>
      </c>
      <c r="E47" s="23" t="s">
        <v>243</v>
      </c>
      <c r="F47" s="20">
        <v>8</v>
      </c>
      <c r="G47" s="20"/>
      <c r="H47" s="20">
        <f t="shared" si="0"/>
        <v>0</v>
      </c>
      <c r="I47" s="21" t="str">
        <f t="shared" si="1"/>
        <v>F</v>
      </c>
      <c r="J47" s="22"/>
    </row>
    <row r="48" spans="2:10" ht="16.5" x14ac:dyDescent="0.25">
      <c r="B48" s="19">
        <v>34</v>
      </c>
      <c r="C48" s="30">
        <v>650060034</v>
      </c>
      <c r="D48" s="23" t="s">
        <v>244</v>
      </c>
      <c r="E48" s="23" t="s">
        <v>245</v>
      </c>
      <c r="F48" s="20">
        <v>7.8</v>
      </c>
      <c r="G48" s="20"/>
      <c r="H48" s="20">
        <f t="shared" si="0"/>
        <v>0</v>
      </c>
      <c r="I48" s="21" t="str">
        <f t="shared" si="1"/>
        <v>F</v>
      </c>
      <c r="J48" s="22"/>
    </row>
    <row r="49" spans="2:10" ht="16.5" x14ac:dyDescent="0.25">
      <c r="B49" s="19">
        <v>35</v>
      </c>
      <c r="C49" s="30">
        <v>650060035</v>
      </c>
      <c r="D49" s="23" t="s">
        <v>246</v>
      </c>
      <c r="E49" s="23" t="s">
        <v>247</v>
      </c>
      <c r="F49" s="20">
        <v>8.5</v>
      </c>
      <c r="G49" s="20"/>
      <c r="H49" s="20">
        <f t="shared" si="0"/>
        <v>0</v>
      </c>
      <c r="I49" s="21" t="str">
        <f t="shared" si="1"/>
        <v>F</v>
      </c>
      <c r="J49" s="22"/>
    </row>
    <row r="50" spans="2:10" ht="16.5" x14ac:dyDescent="0.25">
      <c r="B50" s="19">
        <v>36</v>
      </c>
      <c r="C50" s="30">
        <v>650060036</v>
      </c>
      <c r="D50" s="23" t="s">
        <v>248</v>
      </c>
      <c r="E50" s="23" t="s">
        <v>249</v>
      </c>
      <c r="F50" s="20">
        <v>8</v>
      </c>
      <c r="G50" s="20"/>
      <c r="H50" s="20">
        <f t="shared" si="0"/>
        <v>0</v>
      </c>
      <c r="I50" s="21" t="str">
        <f t="shared" si="1"/>
        <v>F</v>
      </c>
      <c r="J50" s="22"/>
    </row>
    <row r="51" spans="2:10" ht="16.5" x14ac:dyDescent="0.25">
      <c r="B51" s="19">
        <v>37</v>
      </c>
      <c r="C51" s="30">
        <v>650060037</v>
      </c>
      <c r="D51" s="23" t="s">
        <v>250</v>
      </c>
      <c r="E51" s="23" t="s">
        <v>251</v>
      </c>
      <c r="F51" s="20">
        <v>8.3000000000000007</v>
      </c>
      <c r="G51" s="20"/>
      <c r="H51" s="20">
        <f t="shared" si="0"/>
        <v>0</v>
      </c>
      <c r="I51" s="21" t="str">
        <f t="shared" si="1"/>
        <v>F</v>
      </c>
      <c r="J51" s="22"/>
    </row>
    <row r="52" spans="2:10" ht="16.5" x14ac:dyDescent="0.25">
      <c r="B52" s="19">
        <v>38</v>
      </c>
      <c r="C52" s="30">
        <v>650060038</v>
      </c>
      <c r="D52" s="23" t="s">
        <v>252</v>
      </c>
      <c r="E52" s="23" t="s">
        <v>253</v>
      </c>
      <c r="F52" s="31"/>
      <c r="G52" s="20"/>
      <c r="H52" s="20">
        <f t="shared" si="0"/>
        <v>0</v>
      </c>
      <c r="I52" s="21" t="str">
        <f t="shared" si="1"/>
        <v>F</v>
      </c>
      <c r="J52" s="22"/>
    </row>
    <row r="53" spans="2:10" ht="16.5" x14ac:dyDescent="0.25">
      <c r="B53" s="19">
        <v>39</v>
      </c>
      <c r="C53" s="30">
        <v>650060039</v>
      </c>
      <c r="D53" s="23" t="s">
        <v>254</v>
      </c>
      <c r="E53" s="23" t="s">
        <v>255</v>
      </c>
      <c r="F53" s="20">
        <v>7.5</v>
      </c>
      <c r="G53" s="20"/>
      <c r="H53" s="20">
        <f t="shared" si="0"/>
        <v>0</v>
      </c>
      <c r="I53" s="21" t="str">
        <f t="shared" si="1"/>
        <v>F</v>
      </c>
      <c r="J53" s="22"/>
    </row>
    <row r="54" spans="2:10" ht="16.5" x14ac:dyDescent="0.25">
      <c r="B54" s="19">
        <v>40</v>
      </c>
      <c r="C54" s="30">
        <v>650060040</v>
      </c>
      <c r="D54" s="23" t="s">
        <v>256</v>
      </c>
      <c r="E54" s="23" t="s">
        <v>257</v>
      </c>
      <c r="F54" s="20">
        <v>7.8</v>
      </c>
      <c r="G54" s="20"/>
      <c r="H54" s="20">
        <f t="shared" si="0"/>
        <v>0</v>
      </c>
      <c r="I54" s="21" t="str">
        <f t="shared" si="1"/>
        <v>F</v>
      </c>
      <c r="J54" s="22"/>
    </row>
    <row r="55" spans="2:10" ht="16.5" x14ac:dyDescent="0.25">
      <c r="B55" s="19">
        <v>41</v>
      </c>
      <c r="C55" s="30">
        <v>650060042</v>
      </c>
      <c r="D55" s="23" t="s">
        <v>258</v>
      </c>
      <c r="E55" s="23" t="s">
        <v>259</v>
      </c>
      <c r="F55" s="20"/>
      <c r="G55" s="20"/>
      <c r="H55" s="20">
        <f t="shared" si="0"/>
        <v>0</v>
      </c>
      <c r="I55" s="21" t="str">
        <f t="shared" si="1"/>
        <v>F</v>
      </c>
      <c r="J55" s="22"/>
    </row>
    <row r="56" spans="2:10" ht="16.5" x14ac:dyDescent="0.25">
      <c r="B56" s="19">
        <v>42</v>
      </c>
      <c r="C56" s="30">
        <v>650060041</v>
      </c>
      <c r="D56" s="23" t="s">
        <v>260</v>
      </c>
      <c r="E56" s="23" t="s">
        <v>259</v>
      </c>
      <c r="F56" s="20">
        <v>7.3</v>
      </c>
      <c r="G56" s="20"/>
      <c r="H56" s="20">
        <f t="shared" si="0"/>
        <v>0</v>
      </c>
      <c r="I56" s="21" t="str">
        <f t="shared" si="1"/>
        <v>F</v>
      </c>
      <c r="J56" s="22"/>
    </row>
    <row r="57" spans="2:10" ht="16.5" x14ac:dyDescent="0.25">
      <c r="B57" s="19">
        <v>43</v>
      </c>
      <c r="C57" s="30">
        <v>650060043</v>
      </c>
      <c r="D57" s="23" t="s">
        <v>261</v>
      </c>
      <c r="E57" s="23" t="s">
        <v>262</v>
      </c>
      <c r="F57" s="20"/>
      <c r="G57" s="20"/>
      <c r="H57" s="20">
        <f t="shared" si="0"/>
        <v>0</v>
      </c>
      <c r="I57" s="21" t="str">
        <f t="shared" si="1"/>
        <v>F</v>
      </c>
      <c r="J57" s="22"/>
    </row>
    <row r="58" spans="2:10" ht="16.5" x14ac:dyDescent="0.25">
      <c r="B58" s="19">
        <v>44</v>
      </c>
      <c r="C58" s="30">
        <v>650060044</v>
      </c>
      <c r="D58" s="23" t="s">
        <v>263</v>
      </c>
      <c r="E58" s="23" t="s">
        <v>264</v>
      </c>
      <c r="F58" s="20">
        <v>5.5</v>
      </c>
      <c r="G58" s="20"/>
      <c r="H58" s="20">
        <f t="shared" si="0"/>
        <v>0</v>
      </c>
      <c r="I58" s="21" t="str">
        <f t="shared" si="1"/>
        <v>F</v>
      </c>
      <c r="J58" s="22"/>
    </row>
    <row r="59" spans="2:10" ht="16.5" x14ac:dyDescent="0.25">
      <c r="B59" s="19">
        <v>45</v>
      </c>
      <c r="C59" s="30">
        <v>650060045</v>
      </c>
      <c r="D59" s="23" t="s">
        <v>265</v>
      </c>
      <c r="E59" s="23" t="s">
        <v>266</v>
      </c>
      <c r="F59" s="20">
        <v>9</v>
      </c>
      <c r="G59" s="20"/>
      <c r="H59" s="20">
        <f t="shared" si="0"/>
        <v>0</v>
      </c>
      <c r="I59" s="21" t="str">
        <f t="shared" si="1"/>
        <v>F</v>
      </c>
      <c r="J59" s="22"/>
    </row>
    <row r="60" spans="2:10" ht="16.5" x14ac:dyDescent="0.25">
      <c r="B60" s="19">
        <v>46</v>
      </c>
      <c r="C60" s="30">
        <v>650060046</v>
      </c>
      <c r="D60" s="23" t="s">
        <v>267</v>
      </c>
      <c r="E60" s="23" t="s">
        <v>55</v>
      </c>
      <c r="F60" s="20">
        <v>7.8</v>
      </c>
      <c r="G60" s="20"/>
      <c r="H60" s="20">
        <f t="shared" si="0"/>
        <v>0</v>
      </c>
      <c r="I60" s="21" t="str">
        <f t="shared" si="1"/>
        <v>F</v>
      </c>
      <c r="J60" s="22"/>
    </row>
    <row r="61" spans="2:10" ht="16.5" x14ac:dyDescent="0.25">
      <c r="B61" s="19">
        <v>47</v>
      </c>
      <c r="C61" s="30">
        <v>650060047</v>
      </c>
      <c r="D61" s="23" t="s">
        <v>268</v>
      </c>
      <c r="E61" s="23" t="s">
        <v>269</v>
      </c>
      <c r="F61" s="20">
        <v>8.3000000000000007</v>
      </c>
      <c r="G61" s="20"/>
      <c r="H61" s="20">
        <f t="shared" si="0"/>
        <v>0</v>
      </c>
      <c r="I61" s="21" t="str">
        <f t="shared" si="1"/>
        <v>F</v>
      </c>
      <c r="J61" s="22"/>
    </row>
    <row r="62" spans="2:10" ht="15.75" x14ac:dyDescent="0.25">
      <c r="B62" s="1"/>
      <c r="C62" s="1"/>
      <c r="D62" s="1"/>
      <c r="E62" s="1"/>
      <c r="F62" s="1"/>
      <c r="G62" s="1"/>
      <c r="H62" s="1"/>
      <c r="I62" s="1"/>
      <c r="J62" s="1"/>
    </row>
    <row r="63" spans="2:10" ht="15.75" x14ac:dyDescent="0.25">
      <c r="B63" s="7" t="str">
        <f>"Cộng danh sách gồm "</f>
        <v xml:space="preserve">Cộng danh sách gồm </v>
      </c>
      <c r="C63" s="7"/>
      <c r="D63" s="7"/>
      <c r="E63" s="8">
        <f>COUNTA(I15:I61)</f>
        <v>47</v>
      </c>
      <c r="F63" s="9">
        <v>1</v>
      </c>
      <c r="G63" s="10"/>
      <c r="H63" s="1"/>
      <c r="I63" s="1"/>
      <c r="J63" s="1"/>
    </row>
    <row r="64" spans="2:10" ht="15.75" x14ac:dyDescent="0.25">
      <c r="B64" s="100" t="s">
        <v>19</v>
      </c>
      <c r="C64" s="100"/>
      <c r="D64" s="100"/>
      <c r="E64" s="11">
        <f>COUNTIF(H15:H61,"&gt;=5")</f>
        <v>0</v>
      </c>
      <c r="F64" s="12">
        <f>E64/E63</f>
        <v>0</v>
      </c>
      <c r="G64" s="13"/>
      <c r="H64" s="1"/>
      <c r="I64" s="1"/>
      <c r="J64" s="1"/>
    </row>
    <row r="65" spans="2:10" ht="15.75" x14ac:dyDescent="0.25">
      <c r="B65" s="100" t="s">
        <v>20</v>
      </c>
      <c r="C65" s="100"/>
      <c r="D65" s="100"/>
      <c r="E65" s="11"/>
      <c r="F65" s="12">
        <f>E65/E63</f>
        <v>0</v>
      </c>
      <c r="G65" s="13"/>
      <c r="H65" s="1"/>
      <c r="I65" s="1"/>
      <c r="J65" s="1"/>
    </row>
    <row r="66" spans="2:10" ht="15.75" x14ac:dyDescent="0.25">
      <c r="B66" s="14"/>
      <c r="C66" s="14"/>
      <c r="D66" s="3"/>
      <c r="E66" s="14"/>
      <c r="F66" s="2"/>
      <c r="G66" s="1"/>
      <c r="H66" s="1"/>
      <c r="I66" s="1"/>
      <c r="J66" s="1"/>
    </row>
    <row r="67" spans="2:10" ht="15.75" x14ac:dyDescent="0.25">
      <c r="B67" s="1"/>
      <c r="C67" s="1"/>
      <c r="D67" s="1"/>
      <c r="E67" s="1"/>
      <c r="F67" s="101" t="str">
        <f ca="1">"TP. Hồ Chí Minh, ngày "&amp;  DAY(NOW())&amp;" tháng " &amp;MONTH(NOW())&amp;" năm "&amp;YEAR(NOW())</f>
        <v>TP. Hồ Chí Minh, ngày 8 tháng 12 năm 2017</v>
      </c>
      <c r="G67" s="101"/>
      <c r="H67" s="101"/>
      <c r="I67" s="101"/>
      <c r="J67" s="101"/>
    </row>
    <row r="68" spans="2:10" ht="15.75" x14ac:dyDescent="0.25">
      <c r="B68" s="81" t="s">
        <v>270</v>
      </c>
      <c r="C68" s="81"/>
      <c r="D68" s="81"/>
      <c r="E68" s="1"/>
      <c r="F68" s="81" t="s">
        <v>21</v>
      </c>
      <c r="G68" s="81"/>
      <c r="H68" s="81"/>
      <c r="I68" s="81"/>
      <c r="J68" s="81"/>
    </row>
    <row r="69" spans="2:10" ht="15.75" x14ac:dyDescent="0.25">
      <c r="B69" s="1"/>
      <c r="C69" s="1"/>
      <c r="D69" s="1"/>
      <c r="E69" s="1"/>
      <c r="F69" s="1"/>
      <c r="G69" s="1"/>
      <c r="H69" s="1"/>
      <c r="I69" s="1"/>
      <c r="J69" s="1"/>
    </row>
    <row r="73" spans="2:10" x14ac:dyDescent="0.25">
      <c r="C73" s="104" t="s">
        <v>186</v>
      </c>
      <c r="D73" s="104"/>
      <c r="G73" s="104" t="s">
        <v>185</v>
      </c>
      <c r="H73" s="86"/>
      <c r="I73" s="86"/>
    </row>
  </sheetData>
  <protectedRanges>
    <protectedRange sqref="B69:E69" name="Range5"/>
    <protectedRange sqref="J15:J61" name="Range4"/>
    <protectedRange sqref="F15:G61" name="Range3"/>
    <protectedRange sqref="B4" name="Range1"/>
    <protectedRange sqref="F13:G13" name="Range6"/>
    <protectedRange sqref="D8:D10 H8:H9" name="Range2_1"/>
    <protectedRange sqref="F69:J69" name="Range5_1_1"/>
    <protectedRange sqref="C15:E61" name="Range3_3_2"/>
  </protectedRanges>
  <mergeCells count="29">
    <mergeCell ref="B4:E4"/>
    <mergeCell ref="B1:E1"/>
    <mergeCell ref="F1:J1"/>
    <mergeCell ref="B2:E2"/>
    <mergeCell ref="F2:J2"/>
    <mergeCell ref="B3:E3"/>
    <mergeCell ref="B6:J6"/>
    <mergeCell ref="B8:C8"/>
    <mergeCell ref="D8:E8"/>
    <mergeCell ref="F8:G8"/>
    <mergeCell ref="B9:C9"/>
    <mergeCell ref="D9:E9"/>
    <mergeCell ref="F9:G9"/>
    <mergeCell ref="B10:C10"/>
    <mergeCell ref="D10:E10"/>
    <mergeCell ref="H10:I10"/>
    <mergeCell ref="B12:B13"/>
    <mergeCell ref="C12:C13"/>
    <mergeCell ref="D12:E13"/>
    <mergeCell ref="H12:I12"/>
    <mergeCell ref="C73:D73"/>
    <mergeCell ref="G73:I73"/>
    <mergeCell ref="J12:J13"/>
    <mergeCell ref="D14:E14"/>
    <mergeCell ref="B64:D64"/>
    <mergeCell ref="B65:D65"/>
    <mergeCell ref="F67:J67"/>
    <mergeCell ref="B68:D68"/>
    <mergeCell ref="F68:J68"/>
  </mergeCells>
  <conditionalFormatting sqref="I15:I61">
    <cfRule type="cellIs" dxfId="9" priority="2" stopIfTrue="1" operator="equal">
      <formula>"F"</formula>
    </cfRule>
  </conditionalFormatting>
  <conditionalFormatting sqref="H15:H61">
    <cfRule type="expression" dxfId="8" priority="1" stopIfTrue="1">
      <formula>MAX(#REF!)&lt;4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3"/>
  <sheetViews>
    <sheetView topLeftCell="A7" workbookViewId="0">
      <selection activeCell="I16" sqref="I16"/>
    </sheetView>
  </sheetViews>
  <sheetFormatPr defaultRowHeight="15" x14ac:dyDescent="0.25"/>
  <cols>
    <col min="1" max="1" width="8.7109375" customWidth="1"/>
    <col min="2" max="2" width="15.28515625" customWidth="1"/>
    <col min="3" max="3" width="20.85546875" customWidth="1"/>
    <col min="5" max="5" width="9.85546875" customWidth="1"/>
    <col min="9" max="9" width="9.7109375" customWidth="1"/>
  </cols>
  <sheetData>
    <row r="1" spans="1:9" ht="15.75" x14ac:dyDescent="0.2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 x14ac:dyDescent="0.25">
      <c r="A2" s="81" t="s">
        <v>2</v>
      </c>
      <c r="B2" s="81"/>
      <c r="C2" s="81"/>
      <c r="D2" s="81"/>
      <c r="E2" s="82" t="s">
        <v>3</v>
      </c>
      <c r="F2" s="82"/>
      <c r="G2" s="82"/>
      <c r="H2" s="82"/>
      <c r="I2" s="82"/>
    </row>
    <row r="3" spans="1:9" ht="15.75" x14ac:dyDescent="0.25">
      <c r="A3" s="81" t="s">
        <v>4</v>
      </c>
      <c r="B3" s="81"/>
      <c r="C3" s="81"/>
      <c r="D3" s="81"/>
      <c r="E3" s="34"/>
      <c r="F3" s="34"/>
      <c r="G3" s="34"/>
      <c r="H3" s="34"/>
      <c r="I3" s="34"/>
    </row>
    <row r="4" spans="1:9" ht="15.75" x14ac:dyDescent="0.25">
      <c r="A4" s="81" t="s">
        <v>22</v>
      </c>
      <c r="B4" s="81"/>
      <c r="C4" s="81"/>
      <c r="D4" s="81"/>
      <c r="E4" s="34"/>
      <c r="F4" s="34"/>
      <c r="G4" s="34"/>
      <c r="H4" s="34"/>
      <c r="I4" s="34"/>
    </row>
    <row r="5" spans="1:9" ht="15.75" x14ac:dyDescent="0.25">
      <c r="A5" s="33"/>
      <c r="B5" s="33"/>
      <c r="C5" s="33"/>
      <c r="D5" s="33"/>
      <c r="E5" s="34"/>
      <c r="F5" s="34"/>
      <c r="G5" s="34"/>
      <c r="H5" s="34"/>
      <c r="I5" s="34"/>
    </row>
    <row r="6" spans="1:9" ht="19.5" x14ac:dyDescent="0.3">
      <c r="A6" s="83" t="s">
        <v>187</v>
      </c>
      <c r="B6" s="83"/>
      <c r="C6" s="83"/>
      <c r="D6" s="83"/>
      <c r="E6" s="83"/>
      <c r="F6" s="83"/>
      <c r="G6" s="83"/>
      <c r="H6" s="83"/>
      <c r="I6" s="83"/>
    </row>
    <row r="7" spans="1:9" ht="15.75" x14ac:dyDescent="0.25">
      <c r="A7" s="33"/>
      <c r="B7" s="33"/>
      <c r="C7" s="33"/>
      <c r="D7" s="33"/>
      <c r="E7" s="33"/>
      <c r="F7" s="33"/>
      <c r="G7" s="33"/>
      <c r="H7" s="33"/>
      <c r="I7" s="33"/>
    </row>
    <row r="8" spans="1:9" ht="15.75" x14ac:dyDescent="0.25">
      <c r="A8" s="84" t="s">
        <v>5</v>
      </c>
      <c r="B8" s="84"/>
      <c r="C8" s="84" t="s">
        <v>182</v>
      </c>
      <c r="D8" s="84"/>
      <c r="E8" s="84" t="s">
        <v>6</v>
      </c>
      <c r="F8" s="84"/>
      <c r="G8" s="35">
        <v>2</v>
      </c>
      <c r="H8" s="35"/>
      <c r="I8" s="35"/>
    </row>
    <row r="9" spans="1:9" ht="15.75" x14ac:dyDescent="0.25">
      <c r="A9" s="84" t="s">
        <v>7</v>
      </c>
      <c r="B9" s="84"/>
      <c r="C9" s="84" t="s">
        <v>271</v>
      </c>
      <c r="D9" s="84"/>
      <c r="E9" s="84" t="s">
        <v>8</v>
      </c>
      <c r="F9" s="84"/>
      <c r="G9" s="35" t="s">
        <v>183</v>
      </c>
      <c r="H9" s="35"/>
      <c r="I9" s="35"/>
    </row>
    <row r="10" spans="1:9" ht="15.75" x14ac:dyDescent="0.25">
      <c r="A10" s="84" t="s">
        <v>9</v>
      </c>
      <c r="B10" s="84"/>
      <c r="C10" s="84" t="s">
        <v>185</v>
      </c>
      <c r="D10" s="84"/>
      <c r="E10" s="36" t="s">
        <v>75</v>
      </c>
      <c r="F10" s="37"/>
      <c r="G10" s="102" t="s">
        <v>184</v>
      </c>
      <c r="H10" s="103"/>
      <c r="I10" s="34"/>
    </row>
    <row r="11" spans="1:9" ht="15.75" x14ac:dyDescent="0.25">
      <c r="A11" s="34"/>
      <c r="B11" s="34"/>
      <c r="C11" s="34"/>
      <c r="D11" s="34"/>
      <c r="E11" s="34"/>
      <c r="F11" s="34"/>
      <c r="G11" s="34"/>
      <c r="H11" s="34"/>
      <c r="I11" s="34"/>
    </row>
    <row r="12" spans="1:9" ht="47.25" x14ac:dyDescent="0.25">
      <c r="A12" s="87" t="s">
        <v>10</v>
      </c>
      <c r="B12" s="89" t="s">
        <v>11</v>
      </c>
      <c r="C12" s="91" t="s">
        <v>12</v>
      </c>
      <c r="D12" s="92"/>
      <c r="E12" s="39" t="s">
        <v>13</v>
      </c>
      <c r="F12" s="39" t="s">
        <v>14</v>
      </c>
      <c r="G12" s="95" t="s">
        <v>15</v>
      </c>
      <c r="H12" s="96"/>
      <c r="I12" s="97" t="s">
        <v>16</v>
      </c>
    </row>
    <row r="13" spans="1:9" ht="15.75" x14ac:dyDescent="0.25">
      <c r="A13" s="88"/>
      <c r="B13" s="90"/>
      <c r="C13" s="93"/>
      <c r="D13" s="94"/>
      <c r="E13" s="40">
        <v>0.3</v>
      </c>
      <c r="F13" s="40">
        <v>0.7</v>
      </c>
      <c r="G13" s="41" t="s">
        <v>17</v>
      </c>
      <c r="H13" s="41" t="s">
        <v>18</v>
      </c>
      <c r="I13" s="98"/>
    </row>
    <row r="14" spans="1:9" ht="15.75" x14ac:dyDescent="0.25">
      <c r="A14" s="42">
        <v>1</v>
      </c>
      <c r="B14" s="42">
        <v>2</v>
      </c>
      <c r="C14" s="99">
        <v>3</v>
      </c>
      <c r="D14" s="99"/>
      <c r="E14" s="42">
        <v>4</v>
      </c>
      <c r="F14" s="42">
        <v>5</v>
      </c>
      <c r="G14" s="42">
        <v>6</v>
      </c>
      <c r="H14" s="38">
        <v>7</v>
      </c>
      <c r="I14" s="41">
        <v>8</v>
      </c>
    </row>
    <row r="15" spans="1:9" ht="16.5" x14ac:dyDescent="0.25">
      <c r="A15" s="43">
        <v>1</v>
      </c>
      <c r="B15" s="44" t="s">
        <v>272</v>
      </c>
      <c r="C15" s="45" t="s">
        <v>273</v>
      </c>
      <c r="D15" s="45" t="s">
        <v>274</v>
      </c>
      <c r="E15" s="46">
        <v>9</v>
      </c>
      <c r="F15" s="46"/>
      <c r="G15" s="46">
        <v>2.6999999999999997</v>
      </c>
      <c r="H15" s="47" t="s">
        <v>275</v>
      </c>
      <c r="I15" s="48"/>
    </row>
    <row r="16" spans="1:9" ht="16.5" x14ac:dyDescent="0.25">
      <c r="A16" s="43">
        <v>2</v>
      </c>
      <c r="B16" s="44" t="s">
        <v>276</v>
      </c>
      <c r="C16" s="45" t="s">
        <v>277</v>
      </c>
      <c r="D16" s="45" t="s">
        <v>274</v>
      </c>
      <c r="E16" s="46">
        <v>8.3000000000000007</v>
      </c>
      <c r="F16" s="46"/>
      <c r="G16" s="46">
        <v>2.4900000000000002</v>
      </c>
      <c r="H16" s="47" t="s">
        <v>275</v>
      </c>
      <c r="I16" s="48"/>
    </row>
    <row r="17" spans="1:9" ht="16.5" x14ac:dyDescent="0.25">
      <c r="A17" s="43">
        <v>3</v>
      </c>
      <c r="B17" s="44" t="s">
        <v>278</v>
      </c>
      <c r="C17" s="45" t="s">
        <v>279</v>
      </c>
      <c r="D17" s="45" t="s">
        <v>23</v>
      </c>
      <c r="E17" s="46">
        <v>8.8000000000000007</v>
      </c>
      <c r="F17" s="46"/>
      <c r="G17" s="46">
        <v>2.64</v>
      </c>
      <c r="H17" s="47" t="s">
        <v>275</v>
      </c>
      <c r="I17" s="48"/>
    </row>
    <row r="18" spans="1:9" ht="16.5" x14ac:dyDescent="0.25">
      <c r="A18" s="43">
        <v>4</v>
      </c>
      <c r="B18" s="44" t="s">
        <v>280</v>
      </c>
      <c r="C18" s="45" t="s">
        <v>281</v>
      </c>
      <c r="D18" s="45" t="s">
        <v>193</v>
      </c>
      <c r="E18" s="46">
        <v>8.5</v>
      </c>
      <c r="F18" s="46"/>
      <c r="G18" s="46">
        <v>2.5499999999999998</v>
      </c>
      <c r="H18" s="47" t="s">
        <v>275</v>
      </c>
      <c r="I18" s="48"/>
    </row>
    <row r="19" spans="1:9" ht="16.5" x14ac:dyDescent="0.25">
      <c r="A19" s="43">
        <v>5</v>
      </c>
      <c r="B19" s="44" t="s">
        <v>282</v>
      </c>
      <c r="C19" s="45" t="s">
        <v>87</v>
      </c>
      <c r="D19" s="45" t="s">
        <v>283</v>
      </c>
      <c r="E19" s="46">
        <v>8.5</v>
      </c>
      <c r="F19" s="46"/>
      <c r="G19" s="46">
        <v>2.5499999999999998</v>
      </c>
      <c r="H19" s="47" t="s">
        <v>275</v>
      </c>
      <c r="I19" s="48"/>
    </row>
    <row r="20" spans="1:9" ht="16.5" x14ac:dyDescent="0.25">
      <c r="A20" s="43">
        <v>6</v>
      </c>
      <c r="B20" s="44" t="s">
        <v>284</v>
      </c>
      <c r="C20" s="45" t="s">
        <v>285</v>
      </c>
      <c r="D20" s="45" t="s">
        <v>286</v>
      </c>
      <c r="E20" s="46">
        <v>8</v>
      </c>
      <c r="F20" s="46"/>
      <c r="G20" s="46">
        <v>2.4</v>
      </c>
      <c r="H20" s="47" t="s">
        <v>275</v>
      </c>
      <c r="I20" s="48"/>
    </row>
    <row r="21" spans="1:9" ht="16.5" x14ac:dyDescent="0.25">
      <c r="A21" s="43">
        <v>7</v>
      </c>
      <c r="B21" s="44" t="s">
        <v>287</v>
      </c>
      <c r="C21" s="45" t="s">
        <v>288</v>
      </c>
      <c r="D21" s="45" t="s">
        <v>202</v>
      </c>
      <c r="E21" s="46">
        <v>7.3</v>
      </c>
      <c r="F21" s="46"/>
      <c r="G21" s="46">
        <v>2.19</v>
      </c>
      <c r="H21" s="47" t="s">
        <v>275</v>
      </c>
      <c r="I21" s="48"/>
    </row>
    <row r="22" spans="1:9" ht="16.5" x14ac:dyDescent="0.25">
      <c r="A22" s="43">
        <v>8</v>
      </c>
      <c r="B22" s="44" t="s">
        <v>289</v>
      </c>
      <c r="C22" s="45" t="s">
        <v>290</v>
      </c>
      <c r="D22" s="45" t="s">
        <v>203</v>
      </c>
      <c r="E22" s="46">
        <v>8.5</v>
      </c>
      <c r="F22" s="46"/>
      <c r="G22" s="46">
        <v>2.5499999999999998</v>
      </c>
      <c r="H22" s="47" t="s">
        <v>275</v>
      </c>
      <c r="I22" s="48"/>
    </row>
    <row r="23" spans="1:9" ht="16.5" x14ac:dyDescent="0.25">
      <c r="A23" s="43">
        <v>9</v>
      </c>
      <c r="B23" s="44" t="s">
        <v>291</v>
      </c>
      <c r="C23" s="45" t="s">
        <v>292</v>
      </c>
      <c r="D23" s="45" t="s">
        <v>293</v>
      </c>
      <c r="E23" s="46">
        <v>8</v>
      </c>
      <c r="F23" s="46"/>
      <c r="G23" s="46">
        <v>2.4</v>
      </c>
      <c r="H23" s="47" t="s">
        <v>275</v>
      </c>
      <c r="I23" s="48"/>
    </row>
    <row r="24" spans="1:9" ht="16.5" x14ac:dyDescent="0.25">
      <c r="A24" s="43">
        <v>10</v>
      </c>
      <c r="B24" s="44" t="s">
        <v>294</v>
      </c>
      <c r="C24" s="45" t="s">
        <v>295</v>
      </c>
      <c r="D24" s="45" t="s">
        <v>296</v>
      </c>
      <c r="E24" s="46">
        <v>7.5</v>
      </c>
      <c r="F24" s="46"/>
      <c r="G24" s="46">
        <v>2.25</v>
      </c>
      <c r="H24" s="47" t="s">
        <v>275</v>
      </c>
      <c r="I24" s="48"/>
    </row>
    <row r="25" spans="1:9" ht="16.5" x14ac:dyDescent="0.25">
      <c r="A25" s="43">
        <v>11</v>
      </c>
      <c r="B25" s="44" t="s">
        <v>297</v>
      </c>
      <c r="C25" s="45" t="s">
        <v>298</v>
      </c>
      <c r="D25" s="45" t="s">
        <v>299</v>
      </c>
      <c r="E25" s="46">
        <v>7.3</v>
      </c>
      <c r="F25" s="46"/>
      <c r="G25" s="46">
        <v>2.19</v>
      </c>
      <c r="H25" s="47" t="s">
        <v>275</v>
      </c>
      <c r="I25" s="48"/>
    </row>
    <row r="26" spans="1:9" ht="16.5" x14ac:dyDescent="0.25">
      <c r="A26" s="43">
        <v>12</v>
      </c>
      <c r="B26" s="44" t="s">
        <v>300</v>
      </c>
      <c r="C26" s="45" t="s">
        <v>301</v>
      </c>
      <c r="D26" s="45" t="s">
        <v>26</v>
      </c>
      <c r="E26" s="46">
        <v>8.5</v>
      </c>
      <c r="F26" s="46"/>
      <c r="G26" s="46">
        <v>2.5499999999999998</v>
      </c>
      <c r="H26" s="47" t="s">
        <v>275</v>
      </c>
      <c r="I26" s="48"/>
    </row>
    <row r="27" spans="1:9" ht="16.5" x14ac:dyDescent="0.25">
      <c r="A27" s="43">
        <v>13</v>
      </c>
      <c r="B27" s="44" t="s">
        <v>302</v>
      </c>
      <c r="C27" s="45" t="s">
        <v>303</v>
      </c>
      <c r="D27" s="45" t="s">
        <v>304</v>
      </c>
      <c r="E27" s="46">
        <v>8.5</v>
      </c>
      <c r="F27" s="46"/>
      <c r="G27" s="46">
        <v>2.5499999999999998</v>
      </c>
      <c r="H27" s="47" t="s">
        <v>275</v>
      </c>
      <c r="I27" s="48"/>
    </row>
    <row r="28" spans="1:9" ht="16.5" x14ac:dyDescent="0.25">
      <c r="A28" s="43">
        <v>14</v>
      </c>
      <c r="B28" s="44" t="s">
        <v>305</v>
      </c>
      <c r="C28" s="45" t="s">
        <v>306</v>
      </c>
      <c r="D28" s="45" t="s">
        <v>307</v>
      </c>
      <c r="E28" s="46">
        <v>7.5</v>
      </c>
      <c r="F28" s="46"/>
      <c r="G28" s="46">
        <v>2.25</v>
      </c>
      <c r="H28" s="47" t="s">
        <v>275</v>
      </c>
      <c r="I28" s="48"/>
    </row>
    <row r="29" spans="1:9" ht="16.5" x14ac:dyDescent="0.25">
      <c r="A29" s="43">
        <v>15</v>
      </c>
      <c r="B29" s="44" t="s">
        <v>308</v>
      </c>
      <c r="C29" s="45" t="s">
        <v>309</v>
      </c>
      <c r="D29" s="45" t="s">
        <v>310</v>
      </c>
      <c r="E29" s="46">
        <v>8</v>
      </c>
      <c r="F29" s="46"/>
      <c r="G29" s="46">
        <v>2.4</v>
      </c>
      <c r="H29" s="47" t="s">
        <v>275</v>
      </c>
      <c r="I29" s="48"/>
    </row>
    <row r="30" spans="1:9" ht="16.5" x14ac:dyDescent="0.25">
      <c r="A30" s="43">
        <v>16</v>
      </c>
      <c r="B30" s="44" t="s">
        <v>311</v>
      </c>
      <c r="C30" s="45" t="s">
        <v>312</v>
      </c>
      <c r="D30" s="45" t="s">
        <v>313</v>
      </c>
      <c r="E30" s="46">
        <v>8.5</v>
      </c>
      <c r="F30" s="46"/>
      <c r="G30" s="46">
        <v>2.5499999999999998</v>
      </c>
      <c r="H30" s="47" t="s">
        <v>275</v>
      </c>
      <c r="I30" s="48"/>
    </row>
    <row r="31" spans="1:9" ht="16.5" x14ac:dyDescent="0.25">
      <c r="A31" s="43">
        <v>17</v>
      </c>
      <c r="B31" s="44" t="s">
        <v>314</v>
      </c>
      <c r="C31" s="45" t="s">
        <v>315</v>
      </c>
      <c r="D31" s="45" t="s">
        <v>316</v>
      </c>
      <c r="E31" s="46">
        <v>7.3</v>
      </c>
      <c r="F31" s="46"/>
      <c r="G31" s="46">
        <v>2.19</v>
      </c>
      <c r="H31" s="47" t="s">
        <v>275</v>
      </c>
      <c r="I31" s="48"/>
    </row>
    <row r="32" spans="1:9" ht="16.5" x14ac:dyDescent="0.25">
      <c r="A32" s="43">
        <v>18</v>
      </c>
      <c r="B32" s="44" t="s">
        <v>317</v>
      </c>
      <c r="C32" s="45" t="s">
        <v>88</v>
      </c>
      <c r="D32" s="45" t="s">
        <v>318</v>
      </c>
      <c r="E32" s="46">
        <v>8.3000000000000007</v>
      </c>
      <c r="F32" s="46"/>
      <c r="G32" s="46">
        <v>2.4900000000000002</v>
      </c>
      <c r="H32" s="47" t="s">
        <v>275</v>
      </c>
      <c r="I32" s="48"/>
    </row>
    <row r="33" spans="1:9" ht="16.5" x14ac:dyDescent="0.25">
      <c r="A33" s="43">
        <v>19</v>
      </c>
      <c r="B33" s="44" t="s">
        <v>319</v>
      </c>
      <c r="C33" s="45" t="s">
        <v>320</v>
      </c>
      <c r="D33" s="45" t="s">
        <v>321</v>
      </c>
      <c r="E33" s="46">
        <v>8</v>
      </c>
      <c r="F33" s="46"/>
      <c r="G33" s="46">
        <v>2.4</v>
      </c>
      <c r="H33" s="47" t="s">
        <v>275</v>
      </c>
      <c r="I33" s="48"/>
    </row>
    <row r="34" spans="1:9" ht="16.5" x14ac:dyDescent="0.25">
      <c r="A34" s="43">
        <v>20</v>
      </c>
      <c r="B34" s="44" t="s">
        <v>322</v>
      </c>
      <c r="C34" s="45" t="s">
        <v>323</v>
      </c>
      <c r="D34" s="45" t="s">
        <v>58</v>
      </c>
      <c r="E34" s="46">
        <v>9</v>
      </c>
      <c r="F34" s="46"/>
      <c r="G34" s="46">
        <v>2.6999999999999997</v>
      </c>
      <c r="H34" s="47" t="s">
        <v>275</v>
      </c>
      <c r="I34" s="48"/>
    </row>
    <row r="35" spans="1:9" ht="16.5" x14ac:dyDescent="0.25">
      <c r="A35" s="43">
        <v>21</v>
      </c>
      <c r="B35" s="44" t="s">
        <v>324</v>
      </c>
      <c r="C35" s="45" t="s">
        <v>325</v>
      </c>
      <c r="D35" s="45" t="s">
        <v>326</v>
      </c>
      <c r="E35" s="46">
        <v>8</v>
      </c>
      <c r="F35" s="46"/>
      <c r="G35" s="46">
        <v>2.4</v>
      </c>
      <c r="H35" s="47" t="s">
        <v>275</v>
      </c>
      <c r="I35" s="48"/>
    </row>
    <row r="36" spans="1:9" ht="16.5" x14ac:dyDescent="0.25">
      <c r="A36" s="43">
        <v>22</v>
      </c>
      <c r="B36" s="44" t="s">
        <v>327</v>
      </c>
      <c r="C36" s="45" t="s">
        <v>328</v>
      </c>
      <c r="D36" s="45" t="s">
        <v>29</v>
      </c>
      <c r="E36" s="46">
        <v>8</v>
      </c>
      <c r="F36" s="46"/>
      <c r="G36" s="46">
        <v>2.4</v>
      </c>
      <c r="H36" s="47" t="s">
        <v>275</v>
      </c>
      <c r="I36" s="48"/>
    </row>
    <row r="37" spans="1:9" ht="16.5" x14ac:dyDescent="0.25">
      <c r="A37" s="43">
        <v>23</v>
      </c>
      <c r="B37" s="44" t="s">
        <v>329</v>
      </c>
      <c r="C37" s="45" t="s">
        <v>330</v>
      </c>
      <c r="D37" s="45" t="s">
        <v>30</v>
      </c>
      <c r="E37" s="46">
        <v>8.8000000000000007</v>
      </c>
      <c r="F37" s="46"/>
      <c r="G37" s="46">
        <v>2.64</v>
      </c>
      <c r="H37" s="47" t="s">
        <v>275</v>
      </c>
      <c r="I37" s="48"/>
    </row>
    <row r="38" spans="1:9" ht="16.5" x14ac:dyDescent="0.25">
      <c r="A38" s="43">
        <v>24</v>
      </c>
      <c r="B38" s="44" t="s">
        <v>331</v>
      </c>
      <c r="C38" s="45" t="s">
        <v>325</v>
      </c>
      <c r="D38" s="45" t="s">
        <v>332</v>
      </c>
      <c r="E38" s="46">
        <v>8</v>
      </c>
      <c r="F38" s="46"/>
      <c r="G38" s="46">
        <v>2.4</v>
      </c>
      <c r="H38" s="47" t="s">
        <v>275</v>
      </c>
      <c r="I38" s="48"/>
    </row>
    <row r="39" spans="1:9" ht="16.5" x14ac:dyDescent="0.25">
      <c r="A39" s="43">
        <v>25</v>
      </c>
      <c r="B39" s="44" t="s">
        <v>333</v>
      </c>
      <c r="C39" s="45" t="s">
        <v>315</v>
      </c>
      <c r="D39" s="45" t="s">
        <v>49</v>
      </c>
      <c r="E39" s="46">
        <v>9</v>
      </c>
      <c r="F39" s="46"/>
      <c r="G39" s="46">
        <v>2.6999999999999997</v>
      </c>
      <c r="H39" s="47" t="s">
        <v>275</v>
      </c>
      <c r="I39" s="48"/>
    </row>
    <row r="40" spans="1:9" ht="16.5" x14ac:dyDescent="0.25">
      <c r="A40" s="43">
        <v>26</v>
      </c>
      <c r="B40" s="44" t="s">
        <v>334</v>
      </c>
      <c r="C40" s="45" t="s">
        <v>242</v>
      </c>
      <c r="D40" s="45" t="s">
        <v>335</v>
      </c>
      <c r="E40" s="46">
        <v>9</v>
      </c>
      <c r="F40" s="46"/>
      <c r="G40" s="46">
        <v>2.6999999999999997</v>
      </c>
      <c r="H40" s="47" t="s">
        <v>275</v>
      </c>
      <c r="I40" s="48"/>
    </row>
    <row r="41" spans="1:9" ht="16.5" x14ac:dyDescent="0.25">
      <c r="A41" s="43">
        <v>27</v>
      </c>
      <c r="B41" s="44" t="s">
        <v>336</v>
      </c>
      <c r="C41" s="45" t="s">
        <v>337</v>
      </c>
      <c r="D41" s="45" t="s">
        <v>338</v>
      </c>
      <c r="E41" s="46">
        <v>7.8</v>
      </c>
      <c r="F41" s="46"/>
      <c r="G41" s="46">
        <v>2.34</v>
      </c>
      <c r="H41" s="47" t="s">
        <v>275</v>
      </c>
      <c r="I41" s="48"/>
    </row>
    <row r="42" spans="1:9" ht="16.5" x14ac:dyDescent="0.25">
      <c r="A42" s="43">
        <v>28</v>
      </c>
      <c r="B42" s="44" t="s">
        <v>339</v>
      </c>
      <c r="C42" s="45" t="s">
        <v>226</v>
      </c>
      <c r="D42" s="45" t="s">
        <v>230</v>
      </c>
      <c r="E42" s="46">
        <v>7</v>
      </c>
      <c r="F42" s="46"/>
      <c r="G42" s="46">
        <v>2.1</v>
      </c>
      <c r="H42" s="47" t="s">
        <v>275</v>
      </c>
      <c r="I42" s="48"/>
    </row>
    <row r="43" spans="1:9" ht="16.5" x14ac:dyDescent="0.25">
      <c r="A43" s="43">
        <v>29</v>
      </c>
      <c r="B43" s="44" t="s">
        <v>340</v>
      </c>
      <c r="C43" s="45" t="s">
        <v>341</v>
      </c>
      <c r="D43" s="45" t="s">
        <v>59</v>
      </c>
      <c r="E43" s="46">
        <v>8.8000000000000007</v>
      </c>
      <c r="F43" s="46"/>
      <c r="G43" s="46">
        <v>2.64</v>
      </c>
      <c r="H43" s="47" t="s">
        <v>275</v>
      </c>
      <c r="I43" s="48"/>
    </row>
    <row r="44" spans="1:9" ht="16.5" x14ac:dyDescent="0.25">
      <c r="A44" s="43">
        <v>30</v>
      </c>
      <c r="B44" s="44" t="s">
        <v>342</v>
      </c>
      <c r="C44" s="45" t="s">
        <v>279</v>
      </c>
      <c r="D44" s="45" t="s">
        <v>343</v>
      </c>
      <c r="E44" s="46">
        <v>7.3</v>
      </c>
      <c r="F44" s="46"/>
      <c r="G44" s="46">
        <v>2.19</v>
      </c>
      <c r="H44" s="47" t="s">
        <v>275</v>
      </c>
      <c r="I44" s="48"/>
    </row>
    <row r="45" spans="1:9" ht="16.5" x14ac:dyDescent="0.25">
      <c r="A45" s="43">
        <v>31</v>
      </c>
      <c r="B45" s="44" t="s">
        <v>344</v>
      </c>
      <c r="C45" s="45" t="s">
        <v>345</v>
      </c>
      <c r="D45" s="45" t="s">
        <v>44</v>
      </c>
      <c r="E45" s="46">
        <v>8.8000000000000007</v>
      </c>
      <c r="F45" s="46"/>
      <c r="G45" s="46">
        <v>2.64</v>
      </c>
      <c r="H45" s="47" t="s">
        <v>275</v>
      </c>
      <c r="I45" s="48"/>
    </row>
    <row r="46" spans="1:9" ht="16.5" x14ac:dyDescent="0.25">
      <c r="A46" s="43">
        <v>32</v>
      </c>
      <c r="B46" s="44" t="s">
        <v>346</v>
      </c>
      <c r="C46" s="45" t="s">
        <v>347</v>
      </c>
      <c r="D46" s="45" t="s">
        <v>36</v>
      </c>
      <c r="E46" s="46">
        <v>7.8</v>
      </c>
      <c r="F46" s="46"/>
      <c r="G46" s="46">
        <v>2.34</v>
      </c>
      <c r="H46" s="47" t="s">
        <v>275</v>
      </c>
      <c r="I46" s="48"/>
    </row>
    <row r="47" spans="1:9" ht="16.5" x14ac:dyDescent="0.25">
      <c r="A47" s="43">
        <v>33</v>
      </c>
      <c r="B47" s="44" t="s">
        <v>348</v>
      </c>
      <c r="C47" s="45" t="s">
        <v>349</v>
      </c>
      <c r="D47" s="45" t="s">
        <v>243</v>
      </c>
      <c r="E47" s="46">
        <v>8.5</v>
      </c>
      <c r="F47" s="46"/>
      <c r="G47" s="46">
        <v>2.5499999999999998</v>
      </c>
      <c r="H47" s="47" t="s">
        <v>275</v>
      </c>
      <c r="I47" s="48"/>
    </row>
    <row r="48" spans="1:9" ht="16.5" x14ac:dyDescent="0.25">
      <c r="A48" s="43">
        <v>34</v>
      </c>
      <c r="B48" s="44" t="s">
        <v>350</v>
      </c>
      <c r="C48" s="45" t="s">
        <v>351</v>
      </c>
      <c r="D48" s="45" t="s">
        <v>352</v>
      </c>
      <c r="E48" s="46">
        <v>8</v>
      </c>
      <c r="F48" s="46"/>
      <c r="G48" s="46">
        <v>2.4</v>
      </c>
      <c r="H48" s="47" t="s">
        <v>275</v>
      </c>
      <c r="I48" s="48"/>
    </row>
    <row r="49" spans="1:9" ht="16.5" x14ac:dyDescent="0.25">
      <c r="A49" s="43">
        <v>35</v>
      </c>
      <c r="B49" s="44" t="s">
        <v>353</v>
      </c>
      <c r="C49" s="45" t="s">
        <v>354</v>
      </c>
      <c r="D49" s="45" t="s">
        <v>68</v>
      </c>
      <c r="E49" s="46">
        <v>8</v>
      </c>
      <c r="F49" s="46"/>
      <c r="G49" s="46">
        <v>2.4</v>
      </c>
      <c r="H49" s="47" t="s">
        <v>275</v>
      </c>
      <c r="I49" s="48"/>
    </row>
    <row r="50" spans="1:9" ht="16.5" x14ac:dyDescent="0.25">
      <c r="A50" s="43">
        <v>36</v>
      </c>
      <c r="B50" s="44" t="s">
        <v>355</v>
      </c>
      <c r="C50" s="45" t="s">
        <v>356</v>
      </c>
      <c r="D50" s="45" t="s">
        <v>45</v>
      </c>
      <c r="E50" s="46">
        <v>7.3</v>
      </c>
      <c r="F50" s="46"/>
      <c r="G50" s="46">
        <v>2.19</v>
      </c>
      <c r="H50" s="47" t="s">
        <v>275</v>
      </c>
      <c r="I50" s="48"/>
    </row>
    <row r="51" spans="1:9" ht="16.5" x14ac:dyDescent="0.25">
      <c r="A51" s="43">
        <v>37</v>
      </c>
      <c r="B51" s="44" t="s">
        <v>357</v>
      </c>
      <c r="C51" s="45" t="s">
        <v>358</v>
      </c>
      <c r="D51" s="45" t="s">
        <v>45</v>
      </c>
      <c r="E51" s="46">
        <v>7.3</v>
      </c>
      <c r="F51" s="46"/>
      <c r="G51" s="46">
        <v>2.19</v>
      </c>
      <c r="H51" s="47" t="s">
        <v>275</v>
      </c>
      <c r="I51" s="48"/>
    </row>
    <row r="52" spans="1:9" ht="16.5" x14ac:dyDescent="0.25">
      <c r="A52" s="43">
        <v>38</v>
      </c>
      <c r="B52" s="44" t="s">
        <v>359</v>
      </c>
      <c r="C52" s="45" t="s">
        <v>360</v>
      </c>
      <c r="D52" s="45" t="s">
        <v>45</v>
      </c>
      <c r="E52" s="46">
        <v>8</v>
      </c>
      <c r="F52" s="46"/>
      <c r="G52" s="46">
        <v>2.4</v>
      </c>
      <c r="H52" s="47" t="s">
        <v>275</v>
      </c>
      <c r="I52" s="48"/>
    </row>
    <row r="53" spans="1:9" ht="16.5" x14ac:dyDescent="0.25">
      <c r="A53" s="43">
        <v>39</v>
      </c>
      <c r="B53" s="44" t="s">
        <v>361</v>
      </c>
      <c r="C53" s="45" t="s">
        <v>362</v>
      </c>
      <c r="D53" s="45" t="s">
        <v>46</v>
      </c>
      <c r="E53" s="46">
        <v>9</v>
      </c>
      <c r="F53" s="46"/>
      <c r="G53" s="46">
        <v>2.6999999999999997</v>
      </c>
      <c r="H53" s="47" t="s">
        <v>275</v>
      </c>
      <c r="I53" s="48"/>
    </row>
    <row r="54" spans="1:9" ht="16.5" x14ac:dyDescent="0.25">
      <c r="A54" s="43">
        <v>40</v>
      </c>
      <c r="B54" s="44" t="s">
        <v>363</v>
      </c>
      <c r="C54" s="45" t="s">
        <v>364</v>
      </c>
      <c r="D54" s="45" t="s">
        <v>46</v>
      </c>
      <c r="E54" s="46">
        <v>8.8000000000000007</v>
      </c>
      <c r="F54" s="46"/>
      <c r="G54" s="46">
        <v>2.64</v>
      </c>
      <c r="H54" s="47" t="s">
        <v>275</v>
      </c>
      <c r="I54" s="48"/>
    </row>
    <row r="55" spans="1:9" ht="16.5" x14ac:dyDescent="0.25">
      <c r="A55" s="43">
        <v>41</v>
      </c>
      <c r="B55" s="44" t="s">
        <v>365</v>
      </c>
      <c r="C55" s="45" t="s">
        <v>366</v>
      </c>
      <c r="D55" s="45" t="s">
        <v>65</v>
      </c>
      <c r="E55" s="46">
        <v>8.8000000000000007</v>
      </c>
      <c r="F55" s="46"/>
      <c r="G55" s="46">
        <v>2.64</v>
      </c>
      <c r="H55" s="47" t="s">
        <v>275</v>
      </c>
      <c r="I55" s="48"/>
    </row>
    <row r="56" spans="1:9" ht="16.5" x14ac:dyDescent="0.25">
      <c r="A56" s="43">
        <v>42</v>
      </c>
      <c r="B56" s="44" t="s">
        <v>367</v>
      </c>
      <c r="C56" s="45" t="s">
        <v>368</v>
      </c>
      <c r="D56" s="45" t="s">
        <v>262</v>
      </c>
      <c r="E56" s="46">
        <v>7.5</v>
      </c>
      <c r="F56" s="46"/>
      <c r="G56" s="46">
        <v>2.25</v>
      </c>
      <c r="H56" s="47" t="s">
        <v>275</v>
      </c>
      <c r="I56" s="48"/>
    </row>
    <row r="57" spans="1:9" ht="16.5" x14ac:dyDescent="0.25">
      <c r="A57" s="43">
        <v>43</v>
      </c>
      <c r="B57" s="44" t="s">
        <v>369</v>
      </c>
      <c r="C57" s="45" t="s">
        <v>306</v>
      </c>
      <c r="D57" s="45" t="s">
        <v>70</v>
      </c>
      <c r="E57" s="46">
        <v>8</v>
      </c>
      <c r="F57" s="46"/>
      <c r="G57" s="46">
        <v>2.4</v>
      </c>
      <c r="H57" s="47" t="s">
        <v>275</v>
      </c>
      <c r="I57" s="48"/>
    </row>
    <row r="58" spans="1:9" ht="16.5" x14ac:dyDescent="0.25">
      <c r="A58" s="43">
        <v>44</v>
      </c>
      <c r="B58" s="44" t="s">
        <v>370</v>
      </c>
      <c r="C58" s="45" t="s">
        <v>371</v>
      </c>
      <c r="D58" s="45" t="s">
        <v>372</v>
      </c>
      <c r="E58" s="46">
        <v>7.8</v>
      </c>
      <c r="F58" s="46"/>
      <c r="G58" s="46">
        <v>2.34</v>
      </c>
      <c r="H58" s="47" t="s">
        <v>275</v>
      </c>
      <c r="I58" s="48"/>
    </row>
    <row r="59" spans="1:9" ht="16.5" x14ac:dyDescent="0.25">
      <c r="A59" s="43">
        <v>45</v>
      </c>
      <c r="B59" s="44" t="s">
        <v>373</v>
      </c>
      <c r="C59" s="45" t="s">
        <v>374</v>
      </c>
      <c r="D59" s="45" t="s">
        <v>55</v>
      </c>
      <c r="E59" s="46">
        <v>8</v>
      </c>
      <c r="F59" s="46"/>
      <c r="G59" s="46">
        <v>2.4</v>
      </c>
      <c r="H59" s="47" t="s">
        <v>275</v>
      </c>
      <c r="I59" s="48"/>
    </row>
    <row r="60" spans="1:9" ht="16.5" x14ac:dyDescent="0.25">
      <c r="A60" s="43">
        <v>46</v>
      </c>
      <c r="B60" s="44" t="s">
        <v>375</v>
      </c>
      <c r="C60" s="45" t="s">
        <v>315</v>
      </c>
      <c r="D60" s="45" t="s">
        <v>376</v>
      </c>
      <c r="E60" s="46">
        <v>8</v>
      </c>
      <c r="F60" s="46"/>
      <c r="G60" s="46">
        <v>2.4</v>
      </c>
      <c r="H60" s="47" t="s">
        <v>275</v>
      </c>
      <c r="I60" s="48"/>
    </row>
    <row r="61" spans="1:9" ht="15.75" x14ac:dyDescent="0.25">
      <c r="A61" s="34"/>
      <c r="B61" s="34"/>
      <c r="C61" s="34"/>
      <c r="D61" s="34"/>
      <c r="E61" s="34"/>
      <c r="F61" s="34"/>
      <c r="G61" s="34"/>
      <c r="H61" s="34"/>
      <c r="I61" s="34"/>
    </row>
    <row r="62" spans="1:9" ht="15.75" x14ac:dyDescent="0.25">
      <c r="A62" s="49" t="s">
        <v>377</v>
      </c>
      <c r="B62" s="49"/>
      <c r="C62" s="49"/>
      <c r="D62" s="50">
        <v>46</v>
      </c>
      <c r="E62" s="51">
        <v>1</v>
      </c>
      <c r="F62" s="52"/>
      <c r="G62" s="34"/>
      <c r="H62" s="34"/>
      <c r="I62" s="34"/>
    </row>
    <row r="63" spans="1:9" ht="15.75" x14ac:dyDescent="0.25">
      <c r="A63" s="100" t="s">
        <v>19</v>
      </c>
      <c r="B63" s="100"/>
      <c r="C63" s="100"/>
      <c r="D63" s="53">
        <v>0</v>
      </c>
      <c r="E63" s="54">
        <v>0</v>
      </c>
      <c r="F63" s="55"/>
      <c r="G63" s="34"/>
      <c r="H63" s="34"/>
      <c r="I63" s="34"/>
    </row>
    <row r="64" spans="1:9" ht="15.75" x14ac:dyDescent="0.25">
      <c r="A64" s="100" t="s">
        <v>20</v>
      </c>
      <c r="B64" s="100"/>
      <c r="C64" s="100"/>
      <c r="D64" s="53"/>
      <c r="E64" s="54">
        <v>0</v>
      </c>
      <c r="F64" s="55"/>
      <c r="G64" s="34"/>
      <c r="H64" s="34"/>
      <c r="I64" s="34"/>
    </row>
    <row r="65" spans="1:9" ht="15.75" x14ac:dyDescent="0.25">
      <c r="A65" s="36"/>
      <c r="B65" s="36"/>
      <c r="C65" s="37"/>
      <c r="D65" s="36"/>
      <c r="E65" s="35"/>
      <c r="F65" s="34"/>
      <c r="G65" s="34"/>
      <c r="H65" s="34"/>
      <c r="I65" s="34"/>
    </row>
    <row r="66" spans="1:9" ht="15.75" x14ac:dyDescent="0.25">
      <c r="A66" s="34"/>
      <c r="B66" s="34"/>
      <c r="C66" s="34"/>
      <c r="D66" s="34"/>
      <c r="E66" s="101" t="s">
        <v>378</v>
      </c>
      <c r="F66" s="101"/>
      <c r="G66" s="101"/>
      <c r="H66" s="101"/>
      <c r="I66" s="101"/>
    </row>
    <row r="67" spans="1:9" ht="15.75" x14ac:dyDescent="0.25">
      <c r="A67" s="81" t="s">
        <v>270</v>
      </c>
      <c r="B67" s="81"/>
      <c r="C67" s="81"/>
      <c r="D67" s="34"/>
      <c r="E67" s="81" t="s">
        <v>21</v>
      </c>
      <c r="F67" s="81"/>
      <c r="G67" s="81"/>
      <c r="H67" s="81"/>
      <c r="I67" s="81"/>
    </row>
    <row r="68" spans="1:9" ht="15.75" x14ac:dyDescent="0.25">
      <c r="A68" s="34"/>
      <c r="B68" s="34"/>
      <c r="C68" s="34"/>
      <c r="D68" s="34"/>
      <c r="E68" s="34"/>
      <c r="F68" s="34"/>
      <c r="G68" s="34"/>
      <c r="H68" s="34"/>
      <c r="I68" s="34"/>
    </row>
    <row r="73" spans="1:9" x14ac:dyDescent="0.25">
      <c r="A73" s="32"/>
      <c r="B73" s="104" t="s">
        <v>186</v>
      </c>
      <c r="C73" s="86"/>
      <c r="D73" s="32"/>
      <c r="E73" s="32"/>
      <c r="F73" s="104" t="s">
        <v>185</v>
      </c>
      <c r="G73" s="86"/>
      <c r="H73" s="86"/>
      <c r="I73" s="32"/>
    </row>
  </sheetData>
  <mergeCells count="29">
    <mergeCell ref="A4:D4"/>
    <mergeCell ref="A64:C64"/>
    <mergeCell ref="G10:H10"/>
    <mergeCell ref="I12:I13"/>
    <mergeCell ref="C14:D14"/>
    <mergeCell ref="A63:C63"/>
    <mergeCell ref="A12:A13"/>
    <mergeCell ref="B12:B13"/>
    <mergeCell ref="C12:D13"/>
    <mergeCell ref="G12:H12"/>
    <mergeCell ref="A6:I6"/>
    <mergeCell ref="A8:B8"/>
    <mergeCell ref="C8:D8"/>
    <mergeCell ref="E8:F8"/>
    <mergeCell ref="A1:D1"/>
    <mergeCell ref="E1:I1"/>
    <mergeCell ref="A2:D2"/>
    <mergeCell ref="E2:I2"/>
    <mergeCell ref="A3:D3"/>
    <mergeCell ref="F73:H73"/>
    <mergeCell ref="B73:C73"/>
    <mergeCell ref="A9:B9"/>
    <mergeCell ref="C9:D9"/>
    <mergeCell ref="E9:F9"/>
    <mergeCell ref="E66:I66"/>
    <mergeCell ref="A67:C67"/>
    <mergeCell ref="E67:I67"/>
    <mergeCell ref="A10:B10"/>
    <mergeCell ref="C10:D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71"/>
  <sheetViews>
    <sheetView topLeftCell="A40" workbookViewId="0">
      <selection activeCell="K60" sqref="K60"/>
    </sheetView>
  </sheetViews>
  <sheetFormatPr defaultRowHeight="15" x14ac:dyDescent="0.25"/>
  <cols>
    <col min="2" max="2" width="15.28515625" customWidth="1"/>
    <col min="3" max="3" width="23.140625" customWidth="1"/>
    <col min="9" max="9" width="11.140625" customWidth="1"/>
  </cols>
  <sheetData>
    <row r="1" spans="1:9" ht="15.75" x14ac:dyDescent="0.25">
      <c r="A1" s="81" t="s">
        <v>0</v>
      </c>
      <c r="B1" s="81"/>
      <c r="C1" s="81"/>
      <c r="D1" s="81"/>
      <c r="E1" s="81" t="s">
        <v>1</v>
      </c>
      <c r="F1" s="81"/>
      <c r="G1" s="81"/>
      <c r="H1" s="81"/>
      <c r="I1" s="81"/>
    </row>
    <row r="2" spans="1:9" ht="15.75" x14ac:dyDescent="0.25">
      <c r="A2" s="81" t="s">
        <v>2</v>
      </c>
      <c r="B2" s="81"/>
      <c r="C2" s="81"/>
      <c r="D2" s="81"/>
      <c r="E2" s="82" t="s">
        <v>3</v>
      </c>
      <c r="F2" s="82"/>
      <c r="G2" s="82"/>
      <c r="H2" s="82"/>
      <c r="I2" s="82"/>
    </row>
    <row r="3" spans="1:9" ht="15.75" x14ac:dyDescent="0.25">
      <c r="A3" s="81" t="s">
        <v>4</v>
      </c>
      <c r="B3" s="81"/>
      <c r="C3" s="81"/>
      <c r="D3" s="81"/>
      <c r="E3" s="58"/>
      <c r="F3" s="58"/>
      <c r="G3" s="58"/>
      <c r="H3" s="58"/>
      <c r="I3" s="58"/>
    </row>
    <row r="4" spans="1:9" ht="15.75" x14ac:dyDescent="0.25">
      <c r="A4" s="81" t="s">
        <v>22</v>
      </c>
      <c r="B4" s="81"/>
      <c r="C4" s="81"/>
      <c r="D4" s="81"/>
      <c r="E4" s="58"/>
      <c r="F4" s="58"/>
      <c r="G4" s="58"/>
      <c r="H4" s="58"/>
      <c r="I4" s="58"/>
    </row>
    <row r="5" spans="1:9" ht="15.75" x14ac:dyDescent="0.25">
      <c r="A5" s="57"/>
      <c r="B5" s="57"/>
      <c r="C5" s="57"/>
      <c r="D5" s="57"/>
      <c r="E5" s="58"/>
      <c r="F5" s="58"/>
      <c r="G5" s="58"/>
      <c r="H5" s="58"/>
      <c r="I5" s="58"/>
    </row>
    <row r="6" spans="1:9" ht="19.5" x14ac:dyDescent="0.3">
      <c r="A6" s="83" t="s">
        <v>187</v>
      </c>
      <c r="B6" s="83"/>
      <c r="C6" s="83"/>
      <c r="D6" s="83"/>
      <c r="E6" s="83"/>
      <c r="F6" s="83"/>
      <c r="G6" s="83"/>
      <c r="H6" s="83"/>
      <c r="I6" s="83"/>
    </row>
    <row r="7" spans="1:9" ht="15.75" x14ac:dyDescent="0.25">
      <c r="A7" s="57"/>
      <c r="B7" s="57"/>
      <c r="C7" s="57"/>
      <c r="D7" s="57"/>
      <c r="E7" s="57"/>
      <c r="F7" s="57"/>
      <c r="G7" s="57"/>
      <c r="H7" s="57"/>
      <c r="I7" s="57"/>
    </row>
    <row r="8" spans="1:9" ht="15.75" x14ac:dyDescent="0.25">
      <c r="A8" s="84" t="s">
        <v>5</v>
      </c>
      <c r="B8" s="84"/>
      <c r="C8" s="84" t="s">
        <v>182</v>
      </c>
      <c r="D8" s="84"/>
      <c r="E8" s="60" t="s">
        <v>6</v>
      </c>
      <c r="F8" s="60"/>
      <c r="G8" s="59">
        <v>2</v>
      </c>
      <c r="H8" s="59"/>
      <c r="I8" s="59"/>
    </row>
    <row r="9" spans="1:9" ht="15.75" x14ac:dyDescent="0.25">
      <c r="A9" s="84" t="s">
        <v>7</v>
      </c>
      <c r="B9" s="84"/>
      <c r="C9" s="84" t="s">
        <v>379</v>
      </c>
      <c r="D9" s="84"/>
      <c r="E9" s="84" t="s">
        <v>8</v>
      </c>
      <c r="F9" s="84"/>
      <c r="G9" s="59" t="s">
        <v>183</v>
      </c>
      <c r="H9" s="59"/>
      <c r="I9" s="59"/>
    </row>
    <row r="10" spans="1:9" ht="15.75" x14ac:dyDescent="0.25">
      <c r="A10" s="84" t="s">
        <v>9</v>
      </c>
      <c r="B10" s="84"/>
      <c r="C10" s="84" t="s">
        <v>185</v>
      </c>
      <c r="D10" s="84"/>
      <c r="E10" s="60" t="s">
        <v>75</v>
      </c>
      <c r="F10" s="61"/>
      <c r="G10" s="102" t="s">
        <v>184</v>
      </c>
      <c r="H10" s="102"/>
      <c r="I10" s="58"/>
    </row>
    <row r="11" spans="1:9" ht="15.75" x14ac:dyDescent="0.25">
      <c r="A11" s="58"/>
      <c r="B11" s="58"/>
      <c r="C11" s="58"/>
      <c r="D11" s="58"/>
      <c r="E11" s="58"/>
      <c r="F11" s="58"/>
      <c r="G11" s="58"/>
      <c r="H11" s="58"/>
      <c r="I11" s="58"/>
    </row>
    <row r="12" spans="1:9" ht="47.25" x14ac:dyDescent="0.25">
      <c r="A12" s="87" t="s">
        <v>10</v>
      </c>
      <c r="B12" s="89" t="s">
        <v>11</v>
      </c>
      <c r="C12" s="91" t="s">
        <v>12</v>
      </c>
      <c r="D12" s="92"/>
      <c r="E12" s="63" t="s">
        <v>13</v>
      </c>
      <c r="F12" s="63" t="s">
        <v>14</v>
      </c>
      <c r="G12" s="95" t="s">
        <v>15</v>
      </c>
      <c r="H12" s="96"/>
      <c r="I12" s="97" t="s">
        <v>16</v>
      </c>
    </row>
    <row r="13" spans="1:9" ht="15.75" x14ac:dyDescent="0.25">
      <c r="A13" s="88"/>
      <c r="B13" s="90"/>
      <c r="C13" s="93"/>
      <c r="D13" s="94"/>
      <c r="E13" s="64">
        <v>0.3</v>
      </c>
      <c r="F13" s="64">
        <v>0.7</v>
      </c>
      <c r="G13" s="65" t="s">
        <v>17</v>
      </c>
      <c r="H13" s="65" t="s">
        <v>18</v>
      </c>
      <c r="I13" s="98"/>
    </row>
    <row r="14" spans="1:9" ht="15.75" x14ac:dyDescent="0.25">
      <c r="A14" s="66">
        <v>1</v>
      </c>
      <c r="B14" s="66">
        <v>2</v>
      </c>
      <c r="C14" s="99">
        <v>3</v>
      </c>
      <c r="D14" s="99"/>
      <c r="E14" s="66">
        <v>4</v>
      </c>
      <c r="F14" s="66">
        <v>5</v>
      </c>
      <c r="G14" s="66">
        <v>6</v>
      </c>
      <c r="H14" s="62">
        <v>7</v>
      </c>
      <c r="I14" s="65">
        <v>8</v>
      </c>
    </row>
    <row r="15" spans="1:9" ht="16.5" x14ac:dyDescent="0.25">
      <c r="A15" s="67">
        <v>1</v>
      </c>
      <c r="B15" s="68" t="s">
        <v>380</v>
      </c>
      <c r="C15" s="69" t="s">
        <v>381</v>
      </c>
      <c r="D15" s="69" t="s">
        <v>274</v>
      </c>
      <c r="E15" s="70">
        <v>7.8</v>
      </c>
      <c r="F15" s="70"/>
      <c r="G15" s="70">
        <v>2.34</v>
      </c>
      <c r="H15" s="71" t="s">
        <v>275</v>
      </c>
      <c r="I15" s="72"/>
    </row>
    <row r="16" spans="1:9" ht="16.5" x14ac:dyDescent="0.25">
      <c r="A16" s="67">
        <v>2</v>
      </c>
      <c r="B16" s="68" t="s">
        <v>382</v>
      </c>
      <c r="C16" s="69" t="s">
        <v>383</v>
      </c>
      <c r="D16" s="69" t="s">
        <v>47</v>
      </c>
      <c r="E16" s="70">
        <v>7.8</v>
      </c>
      <c r="F16" s="70"/>
      <c r="G16" s="70">
        <v>2.34</v>
      </c>
      <c r="H16" s="71" t="s">
        <v>275</v>
      </c>
      <c r="I16" s="72"/>
    </row>
    <row r="17" spans="1:9" ht="16.5" x14ac:dyDescent="0.25">
      <c r="A17" s="67">
        <v>3</v>
      </c>
      <c r="B17" s="68" t="s">
        <v>384</v>
      </c>
      <c r="C17" s="69" t="s">
        <v>385</v>
      </c>
      <c r="D17" s="69" t="s">
        <v>61</v>
      </c>
      <c r="E17" s="70">
        <v>8.3000000000000007</v>
      </c>
      <c r="F17" s="70"/>
      <c r="G17" s="70">
        <v>2.4900000000000002</v>
      </c>
      <c r="H17" s="71" t="s">
        <v>275</v>
      </c>
      <c r="I17" s="72"/>
    </row>
    <row r="18" spans="1:9" ht="16.5" x14ac:dyDescent="0.25">
      <c r="A18" s="67">
        <v>4</v>
      </c>
      <c r="B18" s="68" t="s">
        <v>386</v>
      </c>
      <c r="C18" s="69" t="s">
        <v>387</v>
      </c>
      <c r="D18" s="69" t="s">
        <v>388</v>
      </c>
      <c r="E18" s="70">
        <v>7.8</v>
      </c>
      <c r="F18" s="70"/>
      <c r="G18" s="70">
        <v>2.34</v>
      </c>
      <c r="H18" s="71" t="s">
        <v>275</v>
      </c>
      <c r="I18" s="72"/>
    </row>
    <row r="19" spans="1:9" ht="16.5" x14ac:dyDescent="0.25">
      <c r="A19" s="67">
        <v>5</v>
      </c>
      <c r="B19" s="68" t="s">
        <v>389</v>
      </c>
      <c r="C19" s="69" t="s">
        <v>385</v>
      </c>
      <c r="D19" s="69" t="s">
        <v>53</v>
      </c>
      <c r="E19" s="70">
        <v>7.8</v>
      </c>
      <c r="F19" s="70"/>
      <c r="G19" s="70">
        <v>2.34</v>
      </c>
      <c r="H19" s="71" t="s">
        <v>275</v>
      </c>
      <c r="I19" s="72"/>
    </row>
    <row r="20" spans="1:9" ht="16.5" x14ac:dyDescent="0.25">
      <c r="A20" s="67">
        <v>6</v>
      </c>
      <c r="B20" s="68" t="s">
        <v>390</v>
      </c>
      <c r="C20" s="69" t="s">
        <v>391</v>
      </c>
      <c r="D20" s="69" t="s">
        <v>392</v>
      </c>
      <c r="E20" s="70">
        <v>7.8</v>
      </c>
      <c r="F20" s="70"/>
      <c r="G20" s="70">
        <v>2.34</v>
      </c>
      <c r="H20" s="71" t="s">
        <v>275</v>
      </c>
      <c r="I20" s="72"/>
    </row>
    <row r="21" spans="1:9" ht="16.5" x14ac:dyDescent="0.25">
      <c r="A21" s="67">
        <v>7</v>
      </c>
      <c r="B21" s="68" t="s">
        <v>393</v>
      </c>
      <c r="C21" s="69" t="s">
        <v>394</v>
      </c>
      <c r="D21" s="69" t="s">
        <v>395</v>
      </c>
      <c r="E21" s="70">
        <v>8</v>
      </c>
      <c r="F21" s="70"/>
      <c r="G21" s="70">
        <v>2.4</v>
      </c>
      <c r="H21" s="71" t="s">
        <v>275</v>
      </c>
      <c r="I21" s="72"/>
    </row>
    <row r="22" spans="1:9" ht="16.5" x14ac:dyDescent="0.25">
      <c r="A22" s="67">
        <v>8</v>
      </c>
      <c r="B22" s="68" t="s">
        <v>396</v>
      </c>
      <c r="C22" s="69" t="s">
        <v>323</v>
      </c>
      <c r="D22" s="69" t="s">
        <v>203</v>
      </c>
      <c r="E22" s="70">
        <v>7.8</v>
      </c>
      <c r="F22" s="70"/>
      <c r="G22" s="70">
        <v>2.34</v>
      </c>
      <c r="H22" s="71" t="s">
        <v>275</v>
      </c>
      <c r="I22" s="72"/>
    </row>
    <row r="23" spans="1:9" ht="16.5" x14ac:dyDescent="0.25">
      <c r="A23" s="67">
        <v>9</v>
      </c>
      <c r="B23" s="68" t="s">
        <v>397</v>
      </c>
      <c r="C23" s="69" t="s">
        <v>398</v>
      </c>
      <c r="D23" s="69" t="s">
        <v>203</v>
      </c>
      <c r="E23" s="70">
        <v>8.3000000000000007</v>
      </c>
      <c r="F23" s="70"/>
      <c r="G23" s="70">
        <v>2.4900000000000002</v>
      </c>
      <c r="H23" s="71" t="s">
        <v>275</v>
      </c>
      <c r="I23" s="72"/>
    </row>
    <row r="24" spans="1:9" ht="16.5" x14ac:dyDescent="0.25">
      <c r="A24" s="67">
        <v>10</v>
      </c>
      <c r="B24" s="68" t="s">
        <v>399</v>
      </c>
      <c r="C24" s="69" t="s">
        <v>400</v>
      </c>
      <c r="D24" s="69" t="s">
        <v>25</v>
      </c>
      <c r="E24" s="70">
        <v>8</v>
      </c>
      <c r="F24" s="70"/>
      <c r="G24" s="70">
        <v>2.4</v>
      </c>
      <c r="H24" s="71" t="s">
        <v>275</v>
      </c>
      <c r="I24" s="72"/>
    </row>
    <row r="25" spans="1:9" ht="16.5" x14ac:dyDescent="0.25">
      <c r="A25" s="67">
        <v>11</v>
      </c>
      <c r="B25" s="68" t="s">
        <v>401</v>
      </c>
      <c r="C25" s="69" t="s">
        <v>221</v>
      </c>
      <c r="D25" s="69" t="s">
        <v>402</v>
      </c>
      <c r="E25" s="70">
        <v>8.8000000000000007</v>
      </c>
      <c r="F25" s="70"/>
      <c r="G25" s="70">
        <v>2.64</v>
      </c>
      <c r="H25" s="71" t="s">
        <v>275</v>
      </c>
      <c r="I25" s="72"/>
    </row>
    <row r="26" spans="1:9" ht="16.5" x14ac:dyDescent="0.25">
      <c r="A26" s="67">
        <v>12</v>
      </c>
      <c r="B26" s="68" t="s">
        <v>403</v>
      </c>
      <c r="C26" s="69" t="s">
        <v>404</v>
      </c>
      <c r="D26" s="69" t="s">
        <v>42</v>
      </c>
      <c r="E26" s="70">
        <v>7.8</v>
      </c>
      <c r="F26" s="70"/>
      <c r="G26" s="70">
        <v>2.34</v>
      </c>
      <c r="H26" s="71" t="s">
        <v>275</v>
      </c>
      <c r="I26" s="72"/>
    </row>
    <row r="27" spans="1:9" ht="16.5" x14ac:dyDescent="0.25">
      <c r="A27" s="67">
        <v>13</v>
      </c>
      <c r="B27" s="68" t="s">
        <v>405</v>
      </c>
      <c r="C27" s="69" t="s">
        <v>54</v>
      </c>
      <c r="D27" s="69" t="s">
        <v>205</v>
      </c>
      <c r="E27" s="70">
        <v>8</v>
      </c>
      <c r="F27" s="70"/>
      <c r="G27" s="70">
        <v>2.4</v>
      </c>
      <c r="H27" s="71" t="s">
        <v>275</v>
      </c>
      <c r="I27" s="72"/>
    </row>
    <row r="28" spans="1:9" ht="16.5" x14ac:dyDescent="0.25">
      <c r="A28" s="67">
        <v>14</v>
      </c>
      <c r="B28" s="68" t="s">
        <v>406</v>
      </c>
      <c r="C28" s="69" t="s">
        <v>407</v>
      </c>
      <c r="D28" s="69" t="s">
        <v>26</v>
      </c>
      <c r="E28" s="70">
        <v>8.3000000000000007</v>
      </c>
      <c r="F28" s="70"/>
      <c r="G28" s="70">
        <v>2.4900000000000002</v>
      </c>
      <c r="H28" s="71" t="s">
        <v>275</v>
      </c>
      <c r="I28" s="72"/>
    </row>
    <row r="29" spans="1:9" ht="16.5" x14ac:dyDescent="0.25">
      <c r="A29" s="67">
        <v>15</v>
      </c>
      <c r="B29" s="68" t="s">
        <v>408</v>
      </c>
      <c r="C29" s="69" t="s">
        <v>315</v>
      </c>
      <c r="D29" s="69" t="s">
        <v>409</v>
      </c>
      <c r="E29" s="70">
        <v>8</v>
      </c>
      <c r="F29" s="70"/>
      <c r="G29" s="70">
        <v>2.4</v>
      </c>
      <c r="H29" s="71" t="s">
        <v>275</v>
      </c>
      <c r="I29" s="72"/>
    </row>
    <row r="30" spans="1:9" ht="16.5" x14ac:dyDescent="0.25">
      <c r="A30" s="67">
        <v>16</v>
      </c>
      <c r="B30" s="68" t="s">
        <v>410</v>
      </c>
      <c r="C30" s="69" t="s">
        <v>411</v>
      </c>
      <c r="D30" s="69" t="s">
        <v>412</v>
      </c>
      <c r="E30" s="70">
        <v>7.8</v>
      </c>
      <c r="F30" s="70"/>
      <c r="G30" s="70">
        <v>2.34</v>
      </c>
      <c r="H30" s="71" t="s">
        <v>275</v>
      </c>
      <c r="I30" s="72"/>
    </row>
    <row r="31" spans="1:9" ht="16.5" x14ac:dyDescent="0.25">
      <c r="A31" s="67">
        <v>17</v>
      </c>
      <c r="B31" s="68" t="s">
        <v>413</v>
      </c>
      <c r="C31" s="69" t="s">
        <v>411</v>
      </c>
      <c r="D31" s="69" t="s">
        <v>48</v>
      </c>
      <c r="E31" s="70">
        <v>7.8</v>
      </c>
      <c r="F31" s="70"/>
      <c r="G31" s="70">
        <v>2.34</v>
      </c>
      <c r="H31" s="71" t="s">
        <v>275</v>
      </c>
      <c r="I31" s="72"/>
    </row>
    <row r="32" spans="1:9" ht="16.5" x14ac:dyDescent="0.25">
      <c r="A32" s="67">
        <v>18</v>
      </c>
      <c r="B32" s="68" t="s">
        <v>414</v>
      </c>
      <c r="C32" s="69" t="s">
        <v>415</v>
      </c>
      <c r="D32" s="69" t="s">
        <v>416</v>
      </c>
      <c r="E32" s="70">
        <v>7.8</v>
      </c>
      <c r="F32" s="70"/>
      <c r="G32" s="70">
        <v>2.34</v>
      </c>
      <c r="H32" s="71" t="s">
        <v>275</v>
      </c>
      <c r="I32" s="72"/>
    </row>
    <row r="33" spans="1:9" ht="16.5" x14ac:dyDescent="0.25">
      <c r="A33" s="67">
        <v>19</v>
      </c>
      <c r="B33" s="68" t="s">
        <v>417</v>
      </c>
      <c r="C33" s="69" t="s">
        <v>263</v>
      </c>
      <c r="D33" s="69" t="s">
        <v>28</v>
      </c>
      <c r="E33" s="70">
        <v>7.8</v>
      </c>
      <c r="F33" s="70"/>
      <c r="G33" s="70">
        <v>2.34</v>
      </c>
      <c r="H33" s="71" t="s">
        <v>275</v>
      </c>
      <c r="I33" s="72"/>
    </row>
    <row r="34" spans="1:9" ht="16.5" x14ac:dyDescent="0.25">
      <c r="A34" s="67">
        <v>20</v>
      </c>
      <c r="B34" s="68" t="s">
        <v>418</v>
      </c>
      <c r="C34" s="69" t="s">
        <v>419</v>
      </c>
      <c r="D34" s="69" t="s">
        <v>218</v>
      </c>
      <c r="E34" s="70">
        <v>8</v>
      </c>
      <c r="F34" s="70"/>
      <c r="G34" s="70">
        <v>2.4</v>
      </c>
      <c r="H34" s="71" t="s">
        <v>275</v>
      </c>
      <c r="I34" s="72"/>
    </row>
    <row r="35" spans="1:9" ht="16.5" x14ac:dyDescent="0.25">
      <c r="A35" s="67">
        <v>21</v>
      </c>
      <c r="B35" s="68" t="s">
        <v>420</v>
      </c>
      <c r="C35" s="69" t="s">
        <v>421</v>
      </c>
      <c r="D35" s="69" t="s">
        <v>318</v>
      </c>
      <c r="E35" s="70">
        <v>8.3000000000000007</v>
      </c>
      <c r="F35" s="70"/>
      <c r="G35" s="70">
        <v>2.4900000000000002</v>
      </c>
      <c r="H35" s="71" t="s">
        <v>275</v>
      </c>
      <c r="I35" s="72"/>
    </row>
    <row r="36" spans="1:9" ht="16.5" x14ac:dyDescent="0.25">
      <c r="A36" s="67">
        <v>22</v>
      </c>
      <c r="B36" s="68" t="s">
        <v>422</v>
      </c>
      <c r="C36" s="69" t="s">
        <v>423</v>
      </c>
      <c r="D36" s="69" t="s">
        <v>326</v>
      </c>
      <c r="E36" s="70">
        <v>8.5</v>
      </c>
      <c r="F36" s="70"/>
      <c r="G36" s="70">
        <v>2.5499999999999998</v>
      </c>
      <c r="H36" s="71" t="s">
        <v>275</v>
      </c>
      <c r="I36" s="72"/>
    </row>
    <row r="37" spans="1:9" ht="16.5" x14ac:dyDescent="0.25">
      <c r="A37" s="67">
        <v>23</v>
      </c>
      <c r="B37" s="68" t="s">
        <v>424</v>
      </c>
      <c r="C37" s="69" t="s">
        <v>425</v>
      </c>
      <c r="D37" s="69" t="s">
        <v>426</v>
      </c>
      <c r="E37" s="70">
        <v>7.8</v>
      </c>
      <c r="F37" s="70"/>
      <c r="G37" s="70">
        <v>2.34</v>
      </c>
      <c r="H37" s="71" t="s">
        <v>275</v>
      </c>
      <c r="I37" s="72"/>
    </row>
    <row r="38" spans="1:9" ht="16.5" x14ac:dyDescent="0.25">
      <c r="A38" s="67">
        <v>24</v>
      </c>
      <c r="B38" s="68" t="s">
        <v>427</v>
      </c>
      <c r="C38" s="69" t="s">
        <v>428</v>
      </c>
      <c r="D38" s="69" t="s">
        <v>30</v>
      </c>
      <c r="E38" s="70"/>
      <c r="F38" s="70"/>
      <c r="G38" s="70">
        <v>0</v>
      </c>
      <c r="H38" s="71" t="s">
        <v>275</v>
      </c>
      <c r="I38" s="72"/>
    </row>
    <row r="39" spans="1:9" ht="16.5" x14ac:dyDescent="0.25">
      <c r="A39" s="67">
        <v>25</v>
      </c>
      <c r="B39" s="68" t="s">
        <v>429</v>
      </c>
      <c r="C39" s="69" t="s">
        <v>430</v>
      </c>
      <c r="D39" s="69" t="s">
        <v>431</v>
      </c>
      <c r="E39" s="70">
        <v>8.3000000000000007</v>
      </c>
      <c r="F39" s="70"/>
      <c r="G39" s="70">
        <v>2.4900000000000002</v>
      </c>
      <c r="H39" s="71" t="s">
        <v>275</v>
      </c>
      <c r="I39" s="72"/>
    </row>
    <row r="40" spans="1:9" ht="16.5" x14ac:dyDescent="0.25">
      <c r="A40" s="67">
        <v>26</v>
      </c>
      <c r="B40" s="68" t="s">
        <v>432</v>
      </c>
      <c r="C40" s="69" t="s">
        <v>433</v>
      </c>
      <c r="D40" s="69" t="s">
        <v>43</v>
      </c>
      <c r="E40" s="70">
        <v>4.8</v>
      </c>
      <c r="F40" s="70"/>
      <c r="G40" s="70">
        <v>1.44</v>
      </c>
      <c r="H40" s="71" t="s">
        <v>275</v>
      </c>
      <c r="I40" s="72"/>
    </row>
    <row r="41" spans="1:9" ht="16.5" x14ac:dyDescent="0.25">
      <c r="A41" s="67">
        <v>27</v>
      </c>
      <c r="B41" s="68" t="s">
        <v>434</v>
      </c>
      <c r="C41" s="69" t="s">
        <v>435</v>
      </c>
      <c r="D41" s="69" t="s">
        <v>43</v>
      </c>
      <c r="E41" s="70">
        <v>8.3000000000000007</v>
      </c>
      <c r="F41" s="70"/>
      <c r="G41" s="70">
        <v>2.4900000000000002</v>
      </c>
      <c r="H41" s="71" t="s">
        <v>275</v>
      </c>
      <c r="I41" s="72"/>
    </row>
    <row r="42" spans="1:9" ht="16.5" x14ac:dyDescent="0.25">
      <c r="A42" s="67">
        <v>28</v>
      </c>
      <c r="B42" s="68" t="s">
        <v>436</v>
      </c>
      <c r="C42" s="69" t="s">
        <v>437</v>
      </c>
      <c r="D42" s="69" t="s">
        <v>438</v>
      </c>
      <c r="E42" s="70">
        <v>8</v>
      </c>
      <c r="F42" s="70"/>
      <c r="G42" s="70">
        <v>2.4</v>
      </c>
      <c r="H42" s="71" t="s">
        <v>275</v>
      </c>
      <c r="I42" s="72"/>
    </row>
    <row r="43" spans="1:9" ht="16.5" x14ac:dyDescent="0.25">
      <c r="A43" s="67">
        <v>29</v>
      </c>
      <c r="B43" s="68" t="s">
        <v>439</v>
      </c>
      <c r="C43" s="80" t="s">
        <v>440</v>
      </c>
      <c r="D43" s="80" t="s">
        <v>441</v>
      </c>
      <c r="E43" s="70">
        <v>7.8</v>
      </c>
      <c r="F43" s="70"/>
      <c r="G43" s="70">
        <v>2.34</v>
      </c>
      <c r="H43" s="71" t="s">
        <v>275</v>
      </c>
      <c r="I43" s="72"/>
    </row>
    <row r="44" spans="1:9" ht="16.5" x14ac:dyDescent="0.25">
      <c r="A44" s="67">
        <v>30</v>
      </c>
      <c r="B44" s="68" t="s">
        <v>442</v>
      </c>
      <c r="C44" s="69" t="s">
        <v>443</v>
      </c>
      <c r="D44" s="69" t="s">
        <v>444</v>
      </c>
      <c r="E44" s="70">
        <v>8</v>
      </c>
      <c r="F44" s="70"/>
      <c r="G44" s="70">
        <v>2.4</v>
      </c>
      <c r="H44" s="71" t="s">
        <v>275</v>
      </c>
      <c r="I44" s="72"/>
    </row>
    <row r="45" spans="1:9" ht="16.5" x14ac:dyDescent="0.25">
      <c r="A45" s="67">
        <v>31</v>
      </c>
      <c r="B45" s="68" t="s">
        <v>445</v>
      </c>
      <c r="C45" s="69" t="s">
        <v>446</v>
      </c>
      <c r="D45" s="69" t="s">
        <v>44</v>
      </c>
      <c r="E45" s="70">
        <v>8.8000000000000007</v>
      </c>
      <c r="F45" s="70"/>
      <c r="G45" s="70">
        <v>2.64</v>
      </c>
      <c r="H45" s="71" t="s">
        <v>275</v>
      </c>
      <c r="I45" s="72"/>
    </row>
    <row r="46" spans="1:9" ht="16.5" x14ac:dyDescent="0.25">
      <c r="A46" s="67">
        <v>32</v>
      </c>
      <c r="B46" s="68" t="s">
        <v>447</v>
      </c>
      <c r="C46" s="69" t="s">
        <v>448</v>
      </c>
      <c r="D46" s="69" t="s">
        <v>36</v>
      </c>
      <c r="E46" s="70">
        <v>8</v>
      </c>
      <c r="F46" s="70"/>
      <c r="G46" s="70">
        <v>2.4</v>
      </c>
      <c r="H46" s="71" t="s">
        <v>275</v>
      </c>
      <c r="I46" s="72"/>
    </row>
    <row r="47" spans="1:9" ht="16.5" x14ac:dyDescent="0.25">
      <c r="A47" s="67">
        <v>33</v>
      </c>
      <c r="B47" s="68" t="s">
        <v>449</v>
      </c>
      <c r="C47" s="69" t="s">
        <v>398</v>
      </c>
      <c r="D47" s="69" t="s">
        <v>36</v>
      </c>
      <c r="E47" s="70">
        <v>8.3000000000000007</v>
      </c>
      <c r="F47" s="70"/>
      <c r="G47" s="70">
        <v>2.4900000000000002</v>
      </c>
      <c r="H47" s="71" t="s">
        <v>275</v>
      </c>
      <c r="I47" s="72"/>
    </row>
    <row r="48" spans="1:9" ht="16.5" x14ac:dyDescent="0.25">
      <c r="A48" s="67">
        <v>34</v>
      </c>
      <c r="B48" s="68" t="s">
        <v>450</v>
      </c>
      <c r="C48" s="69" t="s">
        <v>254</v>
      </c>
      <c r="D48" s="69" t="s">
        <v>451</v>
      </c>
      <c r="E48" s="70">
        <v>9</v>
      </c>
      <c r="F48" s="70"/>
      <c r="G48" s="70">
        <v>2.6999999999999997</v>
      </c>
      <c r="H48" s="71" t="s">
        <v>275</v>
      </c>
      <c r="I48" s="72"/>
    </row>
    <row r="49" spans="1:9" ht="16.5" x14ac:dyDescent="0.25">
      <c r="A49" s="67">
        <v>35</v>
      </c>
      <c r="B49" s="68" t="s">
        <v>452</v>
      </c>
      <c r="C49" s="69" t="s">
        <v>89</v>
      </c>
      <c r="D49" s="69" t="s">
        <v>453</v>
      </c>
      <c r="E49" s="70">
        <v>7.8</v>
      </c>
      <c r="F49" s="70"/>
      <c r="G49" s="70">
        <v>2.34</v>
      </c>
      <c r="H49" s="71" t="s">
        <v>275</v>
      </c>
      <c r="I49" s="72"/>
    </row>
    <row r="50" spans="1:9" ht="16.5" x14ac:dyDescent="0.25">
      <c r="A50" s="67">
        <v>36</v>
      </c>
      <c r="B50" s="68" t="s">
        <v>454</v>
      </c>
      <c r="C50" s="69" t="s">
        <v>455</v>
      </c>
      <c r="D50" s="69" t="s">
        <v>45</v>
      </c>
      <c r="E50" s="70">
        <v>8.3000000000000007</v>
      </c>
      <c r="F50" s="70"/>
      <c r="G50" s="70">
        <v>2.4900000000000002</v>
      </c>
      <c r="H50" s="71" t="s">
        <v>275</v>
      </c>
      <c r="I50" s="72"/>
    </row>
    <row r="51" spans="1:9" ht="16.5" x14ac:dyDescent="0.25">
      <c r="A51" s="67">
        <v>37</v>
      </c>
      <c r="B51" s="68" t="s">
        <v>456</v>
      </c>
      <c r="C51" s="69" t="s">
        <v>457</v>
      </c>
      <c r="D51" s="69" t="s">
        <v>45</v>
      </c>
      <c r="E51" s="70">
        <v>8.3000000000000007</v>
      </c>
      <c r="F51" s="70"/>
      <c r="G51" s="70">
        <v>2.4900000000000002</v>
      </c>
      <c r="H51" s="71" t="s">
        <v>275</v>
      </c>
      <c r="I51" s="72"/>
    </row>
    <row r="52" spans="1:9" ht="16.5" x14ac:dyDescent="0.25">
      <c r="A52" s="67">
        <v>38</v>
      </c>
      <c r="B52" s="68" t="s">
        <v>458</v>
      </c>
      <c r="C52" s="69" t="s">
        <v>459</v>
      </c>
      <c r="D52" s="69" t="s">
        <v>460</v>
      </c>
      <c r="E52" s="70">
        <v>8.5</v>
      </c>
      <c r="F52" s="70"/>
      <c r="G52" s="70">
        <v>2.5499999999999998</v>
      </c>
      <c r="H52" s="71" t="s">
        <v>275</v>
      </c>
      <c r="I52" s="72"/>
    </row>
    <row r="53" spans="1:9" ht="16.5" x14ac:dyDescent="0.25">
      <c r="A53" s="67">
        <v>39</v>
      </c>
      <c r="B53" s="68" t="s">
        <v>461</v>
      </c>
      <c r="C53" s="69" t="s">
        <v>462</v>
      </c>
      <c r="D53" s="69" t="s">
        <v>52</v>
      </c>
      <c r="E53" s="70">
        <v>8</v>
      </c>
      <c r="F53" s="70"/>
      <c r="G53" s="70">
        <v>2.4</v>
      </c>
      <c r="H53" s="71" t="s">
        <v>275</v>
      </c>
      <c r="I53" s="72"/>
    </row>
    <row r="54" spans="1:9" ht="16.5" x14ac:dyDescent="0.25">
      <c r="A54" s="67">
        <v>40</v>
      </c>
      <c r="B54" s="68" t="s">
        <v>463</v>
      </c>
      <c r="C54" s="69" t="s">
        <v>464</v>
      </c>
      <c r="D54" s="69" t="s">
        <v>52</v>
      </c>
      <c r="E54" s="70">
        <v>8.5</v>
      </c>
      <c r="F54" s="70"/>
      <c r="G54" s="70">
        <v>2.5499999999999998</v>
      </c>
      <c r="H54" s="71" t="s">
        <v>275</v>
      </c>
      <c r="I54" s="72"/>
    </row>
    <row r="55" spans="1:9" ht="16.5" x14ac:dyDescent="0.25">
      <c r="A55" s="67">
        <v>41</v>
      </c>
      <c r="B55" s="68" t="s">
        <v>465</v>
      </c>
      <c r="C55" s="69" t="s">
        <v>87</v>
      </c>
      <c r="D55" s="69" t="s">
        <v>466</v>
      </c>
      <c r="E55" s="70">
        <v>8.5</v>
      </c>
      <c r="F55" s="70"/>
      <c r="G55" s="70">
        <v>2.5499999999999998</v>
      </c>
      <c r="H55" s="71" t="s">
        <v>275</v>
      </c>
      <c r="I55" s="72"/>
    </row>
    <row r="56" spans="1:9" ht="16.5" x14ac:dyDescent="0.25">
      <c r="A56" s="67">
        <v>42</v>
      </c>
      <c r="B56" s="68" t="s">
        <v>467</v>
      </c>
      <c r="C56" s="69" t="s">
        <v>459</v>
      </c>
      <c r="D56" s="69" t="s">
        <v>468</v>
      </c>
      <c r="E56" s="70">
        <v>8.3000000000000007</v>
      </c>
      <c r="F56" s="70"/>
      <c r="G56" s="70">
        <v>2.4900000000000002</v>
      </c>
      <c r="H56" s="71" t="s">
        <v>275</v>
      </c>
      <c r="I56" s="72"/>
    </row>
    <row r="57" spans="1:9" ht="16.5" x14ac:dyDescent="0.25">
      <c r="A57" s="67">
        <v>43</v>
      </c>
      <c r="B57" s="68" t="s">
        <v>469</v>
      </c>
      <c r="C57" s="69" t="s">
        <v>470</v>
      </c>
      <c r="D57" s="69" t="s">
        <v>70</v>
      </c>
      <c r="E57" s="70">
        <v>7.8</v>
      </c>
      <c r="F57" s="70"/>
      <c r="G57" s="70">
        <v>2.34</v>
      </c>
      <c r="H57" s="71" t="s">
        <v>275</v>
      </c>
      <c r="I57" s="72"/>
    </row>
    <row r="58" spans="1:9" ht="16.5" x14ac:dyDescent="0.25">
      <c r="A58" s="67">
        <v>44</v>
      </c>
      <c r="B58" s="68" t="s">
        <v>471</v>
      </c>
      <c r="C58" s="69" t="s">
        <v>472</v>
      </c>
      <c r="D58" s="69" t="s">
        <v>55</v>
      </c>
      <c r="E58" s="70">
        <v>8.3000000000000007</v>
      </c>
      <c r="F58" s="70"/>
      <c r="G58" s="70">
        <v>2.4900000000000002</v>
      </c>
      <c r="H58" s="71" t="s">
        <v>275</v>
      </c>
      <c r="I58" s="72"/>
    </row>
    <row r="59" spans="1:9" ht="16.5" x14ac:dyDescent="0.25">
      <c r="A59" s="67">
        <v>45</v>
      </c>
      <c r="B59" s="68" t="s">
        <v>473</v>
      </c>
      <c r="C59" s="69" t="s">
        <v>474</v>
      </c>
      <c r="D59" s="69" t="s">
        <v>376</v>
      </c>
      <c r="E59" s="70">
        <v>8.3000000000000007</v>
      </c>
      <c r="F59" s="70"/>
      <c r="G59" s="70">
        <v>2.4900000000000002</v>
      </c>
      <c r="H59" s="71" t="s">
        <v>275</v>
      </c>
      <c r="I59" s="72"/>
    </row>
    <row r="60" spans="1:9" ht="15.75" x14ac:dyDescent="0.25">
      <c r="A60" s="58"/>
      <c r="B60" s="58"/>
      <c r="C60" s="58"/>
      <c r="D60" s="58"/>
      <c r="E60" s="58"/>
      <c r="F60" s="58"/>
      <c r="G60" s="58"/>
      <c r="H60" s="58"/>
      <c r="I60" s="58"/>
    </row>
    <row r="61" spans="1:9" ht="15.75" x14ac:dyDescent="0.25">
      <c r="A61" s="73" t="s">
        <v>377</v>
      </c>
      <c r="B61" s="73"/>
      <c r="C61" s="73"/>
      <c r="D61" s="74">
        <v>45</v>
      </c>
      <c r="E61" s="75">
        <v>1</v>
      </c>
      <c r="F61" s="76"/>
      <c r="G61" s="58"/>
      <c r="H61" s="58"/>
      <c r="I61" s="58"/>
    </row>
    <row r="62" spans="1:9" ht="15.75" x14ac:dyDescent="0.25">
      <c r="A62" s="100" t="s">
        <v>19</v>
      </c>
      <c r="B62" s="100"/>
      <c r="C62" s="100"/>
      <c r="D62" s="77">
        <v>0</v>
      </c>
      <c r="E62" s="78">
        <v>0</v>
      </c>
      <c r="F62" s="79"/>
      <c r="G62" s="58"/>
      <c r="H62" s="58"/>
      <c r="I62" s="58"/>
    </row>
    <row r="63" spans="1:9" ht="15.75" x14ac:dyDescent="0.25">
      <c r="A63" s="100" t="s">
        <v>20</v>
      </c>
      <c r="B63" s="100"/>
      <c r="C63" s="100"/>
      <c r="D63" s="77"/>
      <c r="E63" s="78">
        <v>0</v>
      </c>
      <c r="F63" s="79"/>
      <c r="G63" s="58"/>
      <c r="H63" s="58"/>
      <c r="I63" s="58"/>
    </row>
    <row r="64" spans="1:9" ht="15.75" x14ac:dyDescent="0.25">
      <c r="A64" s="60"/>
      <c r="B64" s="60"/>
      <c r="C64" s="61"/>
      <c r="D64" s="60"/>
      <c r="E64" s="59"/>
      <c r="F64" s="58"/>
      <c r="G64" s="58"/>
      <c r="H64" s="58"/>
      <c r="I64" s="58"/>
    </row>
    <row r="65" spans="1:9" ht="15.75" x14ac:dyDescent="0.25">
      <c r="A65" s="58"/>
      <c r="B65" s="58"/>
      <c r="C65" s="58"/>
      <c r="D65" s="58"/>
      <c r="E65" s="101" t="s">
        <v>378</v>
      </c>
      <c r="F65" s="101"/>
      <c r="G65" s="101"/>
      <c r="H65" s="101"/>
      <c r="I65" s="101"/>
    </row>
    <row r="66" spans="1:9" ht="15.75" x14ac:dyDescent="0.25">
      <c r="A66" s="81" t="s">
        <v>270</v>
      </c>
      <c r="B66" s="81"/>
      <c r="C66" s="81"/>
      <c r="D66" s="58"/>
      <c r="E66" s="81" t="s">
        <v>21</v>
      </c>
      <c r="F66" s="81"/>
      <c r="G66" s="81"/>
      <c r="H66" s="81"/>
      <c r="I66" s="81"/>
    </row>
    <row r="67" spans="1:9" ht="15.75" x14ac:dyDescent="0.25">
      <c r="A67" s="58"/>
      <c r="B67" s="58"/>
      <c r="C67" s="58"/>
      <c r="D67" s="58"/>
      <c r="E67" s="58"/>
      <c r="F67" s="58"/>
      <c r="G67" s="58"/>
      <c r="H67" s="58"/>
      <c r="I67" s="58"/>
    </row>
    <row r="71" spans="1:9" x14ac:dyDescent="0.25">
      <c r="A71" s="104" t="s">
        <v>186</v>
      </c>
      <c r="B71" s="104"/>
      <c r="C71" s="104"/>
      <c r="D71" s="56"/>
      <c r="E71" s="56"/>
      <c r="F71" s="104" t="s">
        <v>185</v>
      </c>
      <c r="G71" s="86"/>
      <c r="H71" s="86"/>
      <c r="I71" s="56"/>
    </row>
  </sheetData>
  <mergeCells count="28">
    <mergeCell ref="G10:H10"/>
    <mergeCell ref="I12:I13"/>
    <mergeCell ref="C14:D14"/>
    <mergeCell ref="A62:C62"/>
    <mergeCell ref="B12:B13"/>
    <mergeCell ref="C12:D13"/>
    <mergeCell ref="G12:H12"/>
    <mergeCell ref="A10:B10"/>
    <mergeCell ref="C10:D10"/>
    <mergeCell ref="A12:A13"/>
    <mergeCell ref="F71:H71"/>
    <mergeCell ref="A71:C71"/>
    <mergeCell ref="A63:C63"/>
    <mergeCell ref="E65:I65"/>
    <mergeCell ref="A66:C66"/>
    <mergeCell ref="E66:I66"/>
    <mergeCell ref="A6:I6"/>
    <mergeCell ref="A8:B8"/>
    <mergeCell ref="C8:D8"/>
    <mergeCell ref="A9:B9"/>
    <mergeCell ref="C9:D9"/>
    <mergeCell ref="E9:F9"/>
    <mergeCell ref="A3:D3"/>
    <mergeCell ref="A4:D4"/>
    <mergeCell ref="A1:D1"/>
    <mergeCell ref="E1:I1"/>
    <mergeCell ref="A2:D2"/>
    <mergeCell ref="E2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61"/>
  <sheetViews>
    <sheetView tabSelected="1" workbookViewId="0">
      <selection activeCell="L12" sqref="L12"/>
    </sheetView>
  </sheetViews>
  <sheetFormatPr defaultRowHeight="15" x14ac:dyDescent="0.25"/>
  <cols>
    <col min="3" max="3" width="14.42578125" customWidth="1"/>
    <col min="4" max="4" width="21.140625" customWidth="1"/>
    <col min="5" max="5" width="10" customWidth="1"/>
  </cols>
  <sheetData>
    <row r="1" spans="2:10" x14ac:dyDescent="0.25">
      <c r="B1" s="105" t="s">
        <v>0</v>
      </c>
      <c r="C1" s="105"/>
      <c r="D1" s="105"/>
      <c r="E1" s="105"/>
      <c r="F1" s="106" t="s">
        <v>1</v>
      </c>
      <c r="G1" s="106"/>
      <c r="H1" s="106"/>
      <c r="I1" s="106"/>
      <c r="J1" s="106"/>
    </row>
    <row r="2" spans="2:10" x14ac:dyDescent="0.25">
      <c r="B2" s="105" t="s">
        <v>2</v>
      </c>
      <c r="C2" s="105"/>
      <c r="D2" s="105"/>
      <c r="E2" s="105"/>
      <c r="F2" s="107" t="s">
        <v>3</v>
      </c>
      <c r="G2" s="107"/>
      <c r="H2" s="107"/>
      <c r="I2" s="107"/>
      <c r="J2" s="107"/>
    </row>
    <row r="3" spans="2:10" x14ac:dyDescent="0.25">
      <c r="B3" s="105" t="s">
        <v>475</v>
      </c>
      <c r="C3" s="105"/>
      <c r="D3" s="105"/>
      <c r="E3" s="105"/>
      <c r="F3" s="108"/>
      <c r="G3" s="108"/>
      <c r="H3" s="108"/>
      <c r="I3" s="108"/>
      <c r="J3" s="109"/>
    </row>
    <row r="4" spans="2:10" x14ac:dyDescent="0.25">
      <c r="B4" s="106"/>
      <c r="C4" s="106"/>
      <c r="D4" s="106"/>
      <c r="E4" s="106"/>
      <c r="F4" s="108"/>
      <c r="G4" s="108"/>
      <c r="H4" s="108"/>
      <c r="I4" s="108"/>
      <c r="J4" s="109"/>
    </row>
    <row r="5" spans="2:10" ht="19.5" x14ac:dyDescent="0.3">
      <c r="B5" s="83" t="s">
        <v>187</v>
      </c>
      <c r="C5" s="83"/>
      <c r="D5" s="83"/>
      <c r="E5" s="83"/>
      <c r="F5" s="83"/>
      <c r="G5" s="83"/>
      <c r="H5" s="83"/>
      <c r="I5" s="83"/>
      <c r="J5" s="83"/>
    </row>
    <row r="6" spans="2:10" ht="16.5" x14ac:dyDescent="0.25">
      <c r="B6" s="110"/>
      <c r="C6" s="111"/>
      <c r="D6" s="110"/>
      <c r="E6" s="110"/>
      <c r="F6" s="110"/>
      <c r="G6" s="110"/>
      <c r="H6" s="110"/>
      <c r="I6" s="110"/>
      <c r="J6" s="110"/>
    </row>
    <row r="7" spans="2:10" ht="16.5" x14ac:dyDescent="0.25">
      <c r="B7" s="112" t="s">
        <v>476</v>
      </c>
      <c r="C7" s="112"/>
      <c r="D7" s="112"/>
      <c r="E7" s="112"/>
      <c r="F7" s="112" t="s">
        <v>477</v>
      </c>
      <c r="G7" s="112"/>
      <c r="H7" s="112"/>
      <c r="I7" s="112"/>
      <c r="J7" s="112"/>
    </row>
    <row r="8" spans="2:10" ht="16.5" x14ac:dyDescent="0.25">
      <c r="B8" s="112" t="s">
        <v>478</v>
      </c>
      <c r="C8" s="112"/>
      <c r="D8" s="112"/>
      <c r="E8" s="112"/>
      <c r="F8" s="112" t="s">
        <v>479</v>
      </c>
      <c r="G8" s="112"/>
      <c r="H8" s="112"/>
      <c r="I8" s="112"/>
      <c r="J8" s="112"/>
    </row>
    <row r="9" spans="2:10" ht="16.5" x14ac:dyDescent="0.25">
      <c r="B9" s="112" t="s">
        <v>480</v>
      </c>
      <c r="C9" s="112"/>
      <c r="D9" s="112"/>
      <c r="E9" s="112"/>
      <c r="F9" s="112" t="s">
        <v>481</v>
      </c>
      <c r="G9" s="112"/>
      <c r="H9" s="112"/>
      <c r="I9" s="112"/>
      <c r="J9" s="112"/>
    </row>
    <row r="10" spans="2:10" ht="16.5" x14ac:dyDescent="0.25">
      <c r="B10" s="113"/>
      <c r="C10" s="114"/>
      <c r="D10" s="115"/>
      <c r="E10" s="115"/>
      <c r="F10" s="115"/>
      <c r="G10" s="115"/>
      <c r="H10" s="115"/>
      <c r="I10" s="115"/>
      <c r="J10" s="113"/>
    </row>
    <row r="11" spans="2:10" x14ac:dyDescent="0.25">
      <c r="B11" s="116" t="s">
        <v>10</v>
      </c>
      <c r="C11" s="117" t="s">
        <v>482</v>
      </c>
      <c r="D11" s="118" t="s">
        <v>483</v>
      </c>
      <c r="E11" s="119" t="s">
        <v>484</v>
      </c>
      <c r="F11" s="120" t="s">
        <v>485</v>
      </c>
      <c r="G11" s="121" t="s">
        <v>486</v>
      </c>
      <c r="H11" s="122" t="s">
        <v>487</v>
      </c>
      <c r="I11" s="123"/>
      <c r="J11" s="121" t="s">
        <v>488</v>
      </c>
    </row>
    <row r="12" spans="2:10" x14ac:dyDescent="0.25">
      <c r="B12" s="124"/>
      <c r="C12" s="125"/>
      <c r="D12" s="126"/>
      <c r="E12" s="127"/>
      <c r="F12" s="128"/>
      <c r="G12" s="129"/>
      <c r="H12" s="130"/>
      <c r="I12" s="131"/>
      <c r="J12" s="132"/>
    </row>
    <row r="13" spans="2:10" x14ac:dyDescent="0.25">
      <c r="B13" s="133"/>
      <c r="C13" s="134"/>
      <c r="D13" s="135"/>
      <c r="E13" s="136"/>
      <c r="F13" s="137">
        <v>0.3</v>
      </c>
      <c r="G13" s="138">
        <v>0.7</v>
      </c>
      <c r="H13" s="139" t="s">
        <v>17</v>
      </c>
      <c r="I13" s="139" t="s">
        <v>18</v>
      </c>
      <c r="J13" s="129"/>
    </row>
    <row r="14" spans="2:10" ht="16.5" x14ac:dyDescent="0.25">
      <c r="B14" s="140">
        <v>1</v>
      </c>
      <c r="C14" s="141">
        <v>650040225</v>
      </c>
      <c r="D14" s="142" t="s">
        <v>489</v>
      </c>
      <c r="E14" s="143" t="s">
        <v>47</v>
      </c>
      <c r="F14" s="144">
        <v>8</v>
      </c>
      <c r="G14" s="145"/>
      <c r="H14" s="146">
        <f t="shared" ref="H14:H48" si="0">ROUND(G14*0.7+F14*0.3,1)</f>
        <v>2.4</v>
      </c>
      <c r="I14" s="147" t="str">
        <f t="shared" ref="I14:I48" si="1">IF(H14="","",IF(H14&lt;4,"F",IF(H14&lt;=4.9,"D",IF(H14&lt;=5.4,"D+",IF(H14&lt;=5.9,"C",IF(H14&lt;=6.9,"C+",IF(H14&lt;=7.9,"B",IF(H14&lt;=8.4,"B+","A"))))))))</f>
        <v>F</v>
      </c>
      <c r="J14" s="148"/>
    </row>
    <row r="15" spans="2:10" ht="16.5" x14ac:dyDescent="0.25">
      <c r="B15" s="149">
        <v>2</v>
      </c>
      <c r="C15" s="150">
        <v>650040226</v>
      </c>
      <c r="D15" s="151" t="s">
        <v>490</v>
      </c>
      <c r="E15" s="152" t="s">
        <v>23</v>
      </c>
      <c r="F15" s="153">
        <v>8.8000000000000007</v>
      </c>
      <c r="G15" s="154"/>
      <c r="H15" s="155">
        <f t="shared" si="0"/>
        <v>2.6</v>
      </c>
      <c r="I15" s="156" t="str">
        <f t="shared" si="1"/>
        <v>F</v>
      </c>
      <c r="J15" s="157"/>
    </row>
    <row r="16" spans="2:10" ht="16.5" x14ac:dyDescent="0.25">
      <c r="B16" s="149">
        <v>3</v>
      </c>
      <c r="C16" s="150">
        <v>650040227</v>
      </c>
      <c r="D16" s="151" t="s">
        <v>491</v>
      </c>
      <c r="E16" s="152" t="s">
        <v>492</v>
      </c>
      <c r="F16" s="153">
        <v>7.8</v>
      </c>
      <c r="G16" s="154"/>
      <c r="H16" s="155">
        <f t="shared" si="0"/>
        <v>2.2999999999999998</v>
      </c>
      <c r="I16" s="156" t="str">
        <f t="shared" si="1"/>
        <v>F</v>
      </c>
      <c r="J16" s="157"/>
    </row>
    <row r="17" spans="2:10" ht="16.5" x14ac:dyDescent="0.25">
      <c r="B17" s="149">
        <v>4</v>
      </c>
      <c r="C17" s="150">
        <v>650040228</v>
      </c>
      <c r="D17" s="151" t="s">
        <v>493</v>
      </c>
      <c r="E17" s="152" t="s">
        <v>24</v>
      </c>
      <c r="F17" s="153">
        <v>8</v>
      </c>
      <c r="G17" s="154"/>
      <c r="H17" s="155">
        <f t="shared" si="0"/>
        <v>2.4</v>
      </c>
      <c r="I17" s="156" t="str">
        <f t="shared" si="1"/>
        <v>F</v>
      </c>
      <c r="J17" s="157"/>
    </row>
    <row r="18" spans="2:10" ht="16.5" x14ac:dyDescent="0.25">
      <c r="B18" s="149">
        <v>5</v>
      </c>
      <c r="C18" s="150">
        <v>650040230</v>
      </c>
      <c r="D18" s="151" t="s">
        <v>494</v>
      </c>
      <c r="E18" s="152" t="s">
        <v>53</v>
      </c>
      <c r="F18" s="153">
        <v>7.8</v>
      </c>
      <c r="G18" s="154"/>
      <c r="H18" s="155">
        <f t="shared" si="0"/>
        <v>2.2999999999999998</v>
      </c>
      <c r="I18" s="156" t="str">
        <f t="shared" si="1"/>
        <v>F</v>
      </c>
      <c r="J18" s="157"/>
    </row>
    <row r="19" spans="2:10" ht="16.5" x14ac:dyDescent="0.25">
      <c r="B19" s="149">
        <v>6</v>
      </c>
      <c r="C19" s="150">
        <v>650040229</v>
      </c>
      <c r="D19" s="151" t="s">
        <v>495</v>
      </c>
      <c r="E19" s="152" t="s">
        <v>53</v>
      </c>
      <c r="F19" s="153">
        <v>7.5</v>
      </c>
      <c r="G19" s="154"/>
      <c r="H19" s="155">
        <f t="shared" si="0"/>
        <v>2.2999999999999998</v>
      </c>
      <c r="I19" s="156" t="str">
        <f t="shared" si="1"/>
        <v>F</v>
      </c>
      <c r="J19" s="157"/>
    </row>
    <row r="20" spans="2:10" ht="16.5" x14ac:dyDescent="0.25">
      <c r="B20" s="149">
        <v>7</v>
      </c>
      <c r="C20" s="150">
        <v>650040231</v>
      </c>
      <c r="D20" s="151" t="s">
        <v>496</v>
      </c>
      <c r="E20" s="152" t="s">
        <v>497</v>
      </c>
      <c r="F20" s="153">
        <v>8.3000000000000007</v>
      </c>
      <c r="G20" s="154"/>
      <c r="H20" s="155">
        <f t="shared" si="0"/>
        <v>2.5</v>
      </c>
      <c r="I20" s="156" t="str">
        <f t="shared" si="1"/>
        <v>F</v>
      </c>
      <c r="J20" s="157"/>
    </row>
    <row r="21" spans="2:10" ht="16.5" x14ac:dyDescent="0.25">
      <c r="B21" s="149">
        <v>8</v>
      </c>
      <c r="C21" s="150">
        <v>650040232</v>
      </c>
      <c r="D21" s="151" t="s">
        <v>498</v>
      </c>
      <c r="E21" s="152" t="s">
        <v>203</v>
      </c>
      <c r="F21" s="153">
        <v>8.3000000000000007</v>
      </c>
      <c r="G21" s="154"/>
      <c r="H21" s="155">
        <f t="shared" si="0"/>
        <v>2.5</v>
      </c>
      <c r="I21" s="156" t="str">
        <f t="shared" si="1"/>
        <v>F</v>
      </c>
      <c r="J21" s="157"/>
    </row>
    <row r="22" spans="2:10" ht="16.5" x14ac:dyDescent="0.25">
      <c r="B22" s="149">
        <v>9</v>
      </c>
      <c r="C22" s="150">
        <v>650040233</v>
      </c>
      <c r="D22" s="151" t="s">
        <v>499</v>
      </c>
      <c r="E22" s="152" t="s">
        <v>26</v>
      </c>
      <c r="F22" s="153">
        <v>8.5</v>
      </c>
      <c r="G22" s="154"/>
      <c r="H22" s="155">
        <f t="shared" si="0"/>
        <v>2.6</v>
      </c>
      <c r="I22" s="156" t="str">
        <f t="shared" si="1"/>
        <v>F</v>
      </c>
      <c r="J22" s="157"/>
    </row>
    <row r="23" spans="2:10" ht="16.5" x14ac:dyDescent="0.25">
      <c r="B23" s="149">
        <v>10</v>
      </c>
      <c r="C23" s="150">
        <v>650040234</v>
      </c>
      <c r="D23" s="151" t="s">
        <v>500</v>
      </c>
      <c r="E23" s="152" t="s">
        <v>501</v>
      </c>
      <c r="F23" s="153">
        <v>8.5</v>
      </c>
      <c r="G23" s="154"/>
      <c r="H23" s="155">
        <f t="shared" si="0"/>
        <v>2.6</v>
      </c>
      <c r="I23" s="156" t="str">
        <f t="shared" si="1"/>
        <v>F</v>
      </c>
      <c r="J23" s="157"/>
    </row>
    <row r="24" spans="2:10" ht="16.5" x14ac:dyDescent="0.25">
      <c r="B24" s="149">
        <v>11</v>
      </c>
      <c r="C24" s="150">
        <v>650040236</v>
      </c>
      <c r="D24" s="151" t="s">
        <v>502</v>
      </c>
      <c r="E24" s="152" t="s">
        <v>503</v>
      </c>
      <c r="F24" s="153">
        <v>8.8000000000000007</v>
      </c>
      <c r="G24" s="154"/>
      <c r="H24" s="155">
        <f t="shared" si="0"/>
        <v>2.6</v>
      </c>
      <c r="I24" s="156" t="str">
        <f t="shared" si="1"/>
        <v>F</v>
      </c>
      <c r="J24" s="157"/>
    </row>
    <row r="25" spans="2:10" ht="16.5" x14ac:dyDescent="0.25">
      <c r="B25" s="149">
        <v>12</v>
      </c>
      <c r="C25" s="150">
        <v>650040237</v>
      </c>
      <c r="D25" s="151" t="s">
        <v>504</v>
      </c>
      <c r="E25" s="152" t="s">
        <v>503</v>
      </c>
      <c r="F25" s="153">
        <v>8.5</v>
      </c>
      <c r="G25" s="154"/>
      <c r="H25" s="155">
        <f t="shared" si="0"/>
        <v>2.6</v>
      </c>
      <c r="I25" s="156" t="str">
        <f t="shared" si="1"/>
        <v>F</v>
      </c>
      <c r="J25" s="157"/>
    </row>
    <row r="26" spans="2:10" ht="16.5" x14ac:dyDescent="0.25">
      <c r="B26" s="149">
        <v>13</v>
      </c>
      <c r="C26" s="150">
        <v>650040238</v>
      </c>
      <c r="D26" s="151" t="s">
        <v>505</v>
      </c>
      <c r="E26" s="152" t="s">
        <v>506</v>
      </c>
      <c r="F26" s="153">
        <v>8.8000000000000007</v>
      </c>
      <c r="G26" s="154"/>
      <c r="H26" s="155">
        <f t="shared" si="0"/>
        <v>2.6</v>
      </c>
      <c r="I26" s="156" t="str">
        <f t="shared" si="1"/>
        <v>F</v>
      </c>
      <c r="J26" s="157"/>
    </row>
    <row r="27" spans="2:10" ht="16.5" x14ac:dyDescent="0.25">
      <c r="B27" s="149">
        <v>14</v>
      </c>
      <c r="C27" s="150">
        <v>650040240</v>
      </c>
      <c r="D27" s="151" t="s">
        <v>507</v>
      </c>
      <c r="E27" s="152" t="s">
        <v>508</v>
      </c>
      <c r="F27" s="153">
        <v>9</v>
      </c>
      <c r="G27" s="154"/>
      <c r="H27" s="155">
        <f t="shared" si="0"/>
        <v>2.7</v>
      </c>
      <c r="I27" s="156" t="str">
        <f t="shared" si="1"/>
        <v>F</v>
      </c>
      <c r="J27" s="157"/>
    </row>
    <row r="28" spans="2:10" ht="16.5" x14ac:dyDescent="0.25">
      <c r="B28" s="149">
        <v>15</v>
      </c>
      <c r="C28" s="150">
        <v>650040239</v>
      </c>
      <c r="D28" s="151" t="s">
        <v>509</v>
      </c>
      <c r="E28" s="152" t="s">
        <v>510</v>
      </c>
      <c r="F28" s="153">
        <v>9</v>
      </c>
      <c r="G28" s="154"/>
      <c r="H28" s="155">
        <f t="shared" si="0"/>
        <v>2.7</v>
      </c>
      <c r="I28" s="156" t="str">
        <f t="shared" si="1"/>
        <v>F</v>
      </c>
      <c r="J28" s="157"/>
    </row>
    <row r="29" spans="2:10" ht="16.5" x14ac:dyDescent="0.25">
      <c r="B29" s="149">
        <v>16</v>
      </c>
      <c r="C29" s="150">
        <v>650040241</v>
      </c>
      <c r="D29" s="151" t="s">
        <v>511</v>
      </c>
      <c r="E29" s="152" t="s">
        <v>27</v>
      </c>
      <c r="F29" s="153">
        <v>8.5</v>
      </c>
      <c r="G29" s="154"/>
      <c r="H29" s="155">
        <f t="shared" si="0"/>
        <v>2.6</v>
      </c>
      <c r="I29" s="156" t="str">
        <f t="shared" si="1"/>
        <v>F</v>
      </c>
      <c r="J29" s="157"/>
    </row>
    <row r="30" spans="2:10" ht="16.5" x14ac:dyDescent="0.25">
      <c r="B30" s="149">
        <v>17</v>
      </c>
      <c r="C30" s="150">
        <v>650040242</v>
      </c>
      <c r="D30" s="151" t="s">
        <v>512</v>
      </c>
      <c r="E30" s="152" t="s">
        <v>513</v>
      </c>
      <c r="F30" s="153">
        <v>8</v>
      </c>
      <c r="G30" s="154"/>
      <c r="H30" s="155">
        <f t="shared" si="0"/>
        <v>2.4</v>
      </c>
      <c r="I30" s="156" t="str">
        <f t="shared" si="1"/>
        <v>F</v>
      </c>
      <c r="J30" s="157"/>
    </row>
    <row r="31" spans="2:10" ht="16.5" x14ac:dyDescent="0.25">
      <c r="B31" s="149">
        <v>18</v>
      </c>
      <c r="C31" s="150">
        <v>650040243</v>
      </c>
      <c r="D31" s="151" t="s">
        <v>514</v>
      </c>
      <c r="E31" s="152" t="s">
        <v>515</v>
      </c>
      <c r="F31" s="153">
        <v>8</v>
      </c>
      <c r="G31" s="154"/>
      <c r="H31" s="155">
        <f t="shared" si="0"/>
        <v>2.4</v>
      </c>
      <c r="I31" s="156" t="str">
        <f t="shared" si="1"/>
        <v>F</v>
      </c>
      <c r="J31" s="157"/>
    </row>
    <row r="32" spans="2:10" ht="16.5" x14ac:dyDescent="0.25">
      <c r="B32" s="149">
        <v>19</v>
      </c>
      <c r="C32" s="150">
        <v>650040244</v>
      </c>
      <c r="D32" s="151" t="s">
        <v>516</v>
      </c>
      <c r="E32" s="152" t="s">
        <v>224</v>
      </c>
      <c r="F32" s="153">
        <v>8.5</v>
      </c>
      <c r="G32" s="154"/>
      <c r="H32" s="155">
        <f t="shared" si="0"/>
        <v>2.6</v>
      </c>
      <c r="I32" s="156" t="str">
        <f t="shared" si="1"/>
        <v>F</v>
      </c>
      <c r="J32" s="157"/>
    </row>
    <row r="33" spans="2:10" ht="16.5" x14ac:dyDescent="0.25">
      <c r="B33" s="149">
        <v>20</v>
      </c>
      <c r="C33" s="150">
        <v>650040245</v>
      </c>
      <c r="D33" s="151" t="s">
        <v>517</v>
      </c>
      <c r="E33" s="152" t="s">
        <v>518</v>
      </c>
      <c r="F33" s="153">
        <v>8</v>
      </c>
      <c r="G33" s="154"/>
      <c r="H33" s="155">
        <f t="shared" si="0"/>
        <v>2.4</v>
      </c>
      <c r="I33" s="156" t="str">
        <f t="shared" si="1"/>
        <v>F</v>
      </c>
      <c r="J33" s="157"/>
    </row>
    <row r="34" spans="2:10" ht="16.5" x14ac:dyDescent="0.25">
      <c r="B34" s="149">
        <v>21</v>
      </c>
      <c r="C34" s="150">
        <v>650040246</v>
      </c>
      <c r="D34" s="151" t="s">
        <v>519</v>
      </c>
      <c r="E34" s="152" t="s">
        <v>520</v>
      </c>
      <c r="F34" s="153">
        <v>8.5</v>
      </c>
      <c r="G34" s="154"/>
      <c r="H34" s="155">
        <f t="shared" si="0"/>
        <v>2.6</v>
      </c>
      <c r="I34" s="156" t="str">
        <f t="shared" si="1"/>
        <v>F</v>
      </c>
      <c r="J34" s="157"/>
    </row>
    <row r="35" spans="2:10" ht="16.5" x14ac:dyDescent="0.25">
      <c r="B35" s="149">
        <v>22</v>
      </c>
      <c r="C35" s="150">
        <v>650040247</v>
      </c>
      <c r="D35" s="151" t="s">
        <v>521</v>
      </c>
      <c r="E35" s="152" t="s">
        <v>522</v>
      </c>
      <c r="F35" s="153">
        <v>8</v>
      </c>
      <c r="G35" s="154"/>
      <c r="H35" s="155">
        <f t="shared" si="0"/>
        <v>2.4</v>
      </c>
      <c r="I35" s="156" t="str">
        <f t="shared" si="1"/>
        <v>F</v>
      </c>
      <c r="J35" s="157"/>
    </row>
    <row r="36" spans="2:10" ht="16.5" x14ac:dyDescent="0.25">
      <c r="B36" s="149">
        <v>23</v>
      </c>
      <c r="C36" s="150">
        <v>650040248</v>
      </c>
      <c r="D36" s="151" t="s">
        <v>523</v>
      </c>
      <c r="E36" s="152" t="s">
        <v>326</v>
      </c>
      <c r="F36" s="153">
        <v>8</v>
      </c>
      <c r="G36" s="154"/>
      <c r="H36" s="155">
        <f t="shared" si="0"/>
        <v>2.4</v>
      </c>
      <c r="I36" s="156" t="str">
        <f t="shared" si="1"/>
        <v>F</v>
      </c>
      <c r="J36" s="157"/>
    </row>
    <row r="37" spans="2:10" ht="16.5" x14ac:dyDescent="0.25">
      <c r="B37" s="149">
        <v>24</v>
      </c>
      <c r="C37" s="150">
        <v>650040249</v>
      </c>
      <c r="D37" s="151" t="s">
        <v>524</v>
      </c>
      <c r="E37" s="152" t="s">
        <v>326</v>
      </c>
      <c r="F37" s="153">
        <v>9</v>
      </c>
      <c r="G37" s="154"/>
      <c r="H37" s="155">
        <f t="shared" si="0"/>
        <v>2.7</v>
      </c>
      <c r="I37" s="156" t="str">
        <f t="shared" si="1"/>
        <v>F</v>
      </c>
      <c r="J37" s="157"/>
    </row>
    <row r="38" spans="2:10" ht="16.5" x14ac:dyDescent="0.25">
      <c r="B38" s="149">
        <v>25</v>
      </c>
      <c r="C38" s="150">
        <v>650040250</v>
      </c>
      <c r="D38" s="151" t="s">
        <v>509</v>
      </c>
      <c r="E38" s="152" t="s">
        <v>431</v>
      </c>
      <c r="F38" s="153">
        <v>9</v>
      </c>
      <c r="G38" s="154"/>
      <c r="H38" s="155">
        <f t="shared" si="0"/>
        <v>2.7</v>
      </c>
      <c r="I38" s="156" t="str">
        <f t="shared" si="1"/>
        <v>F</v>
      </c>
      <c r="J38" s="157"/>
    </row>
    <row r="39" spans="2:10" ht="16.5" x14ac:dyDescent="0.25">
      <c r="B39" s="149">
        <v>26</v>
      </c>
      <c r="C39" s="150">
        <v>650040251</v>
      </c>
      <c r="D39" s="151" t="s">
        <v>525</v>
      </c>
      <c r="E39" s="152" t="s">
        <v>43</v>
      </c>
      <c r="F39" s="153">
        <v>8</v>
      </c>
      <c r="G39" s="154"/>
      <c r="H39" s="155">
        <f t="shared" si="0"/>
        <v>2.4</v>
      </c>
      <c r="I39" s="156" t="str">
        <f t="shared" si="1"/>
        <v>F</v>
      </c>
      <c r="J39" s="157"/>
    </row>
    <row r="40" spans="2:10" ht="16.5" x14ac:dyDescent="0.25">
      <c r="B40" s="149">
        <v>27</v>
      </c>
      <c r="C40" s="150">
        <v>650040253</v>
      </c>
      <c r="D40" s="151" t="s">
        <v>526</v>
      </c>
      <c r="E40" s="152" t="s">
        <v>32</v>
      </c>
      <c r="F40" s="153">
        <v>8.8000000000000007</v>
      </c>
      <c r="G40" s="154"/>
      <c r="H40" s="155">
        <f t="shared" si="0"/>
        <v>2.6</v>
      </c>
      <c r="I40" s="156" t="str">
        <f t="shared" si="1"/>
        <v>F</v>
      </c>
      <c r="J40" s="157"/>
    </row>
    <row r="41" spans="2:10" ht="16.5" x14ac:dyDescent="0.25">
      <c r="B41" s="149">
        <v>28</v>
      </c>
      <c r="C41" s="150">
        <v>650040254</v>
      </c>
      <c r="D41" s="151" t="s">
        <v>527</v>
      </c>
      <c r="E41" s="152" t="s">
        <v>32</v>
      </c>
      <c r="F41" s="153">
        <v>8</v>
      </c>
      <c r="G41" s="154"/>
      <c r="H41" s="155">
        <f t="shared" si="0"/>
        <v>2.4</v>
      </c>
      <c r="I41" s="156" t="str">
        <f t="shared" si="1"/>
        <v>F</v>
      </c>
      <c r="J41" s="157"/>
    </row>
    <row r="42" spans="2:10" ht="16.5" x14ac:dyDescent="0.25">
      <c r="B42" s="149">
        <v>29</v>
      </c>
      <c r="C42" s="150">
        <v>650040255</v>
      </c>
      <c r="D42" s="151" t="s">
        <v>528</v>
      </c>
      <c r="E42" s="152" t="s">
        <v>529</v>
      </c>
      <c r="F42" s="153">
        <v>8.5</v>
      </c>
      <c r="G42" s="154"/>
      <c r="H42" s="155">
        <f t="shared" si="0"/>
        <v>2.6</v>
      </c>
      <c r="I42" s="156" t="str">
        <f t="shared" si="1"/>
        <v>F</v>
      </c>
      <c r="J42" s="157"/>
    </row>
    <row r="43" spans="2:10" ht="16.5" x14ac:dyDescent="0.25">
      <c r="B43" s="149">
        <v>30</v>
      </c>
      <c r="C43" s="150">
        <v>650040256</v>
      </c>
      <c r="D43" s="151" t="s">
        <v>530</v>
      </c>
      <c r="E43" s="152" t="s">
        <v>59</v>
      </c>
      <c r="F43" s="153">
        <v>8</v>
      </c>
      <c r="G43" s="154"/>
      <c r="H43" s="155">
        <f t="shared" si="0"/>
        <v>2.4</v>
      </c>
      <c r="I43" s="156" t="str">
        <f t="shared" si="1"/>
        <v>F</v>
      </c>
      <c r="J43" s="157"/>
    </row>
    <row r="44" spans="2:10" ht="16.5" x14ac:dyDescent="0.25">
      <c r="B44" s="149">
        <v>31</v>
      </c>
      <c r="C44" s="150">
        <v>650040257</v>
      </c>
      <c r="D44" s="151" t="s">
        <v>531</v>
      </c>
      <c r="E44" s="152" t="s">
        <v>249</v>
      </c>
      <c r="F44" s="153">
        <v>8.5</v>
      </c>
      <c r="G44" s="154"/>
      <c r="H44" s="155">
        <f t="shared" si="0"/>
        <v>2.6</v>
      </c>
      <c r="I44" s="156" t="str">
        <f t="shared" si="1"/>
        <v>F</v>
      </c>
      <c r="J44" s="157"/>
    </row>
    <row r="45" spans="2:10" ht="16.5" x14ac:dyDescent="0.25">
      <c r="B45" s="149">
        <v>32</v>
      </c>
      <c r="C45" s="150">
        <v>650040258</v>
      </c>
      <c r="D45" s="151" t="s">
        <v>532</v>
      </c>
      <c r="E45" s="152" t="s">
        <v>533</v>
      </c>
      <c r="F45" s="153">
        <v>8.5</v>
      </c>
      <c r="G45" s="154"/>
      <c r="H45" s="155">
        <f t="shared" si="0"/>
        <v>2.6</v>
      </c>
      <c r="I45" s="156" t="str">
        <f t="shared" si="1"/>
        <v>F</v>
      </c>
      <c r="J45" s="157"/>
    </row>
    <row r="46" spans="2:10" ht="16.5" x14ac:dyDescent="0.25">
      <c r="B46" s="149">
        <v>33</v>
      </c>
      <c r="C46" s="150">
        <v>650040260</v>
      </c>
      <c r="D46" s="151" t="s">
        <v>534</v>
      </c>
      <c r="E46" s="152" t="s">
        <v>46</v>
      </c>
      <c r="F46" s="153">
        <v>8.3000000000000007</v>
      </c>
      <c r="G46" s="154"/>
      <c r="H46" s="155">
        <f t="shared" si="0"/>
        <v>2.5</v>
      </c>
      <c r="I46" s="156" t="str">
        <f t="shared" si="1"/>
        <v>F</v>
      </c>
      <c r="J46" s="157"/>
    </row>
    <row r="47" spans="2:10" ht="16.5" x14ac:dyDescent="0.25">
      <c r="B47" s="149">
        <v>34</v>
      </c>
      <c r="C47" s="150">
        <v>650040259</v>
      </c>
      <c r="D47" s="151" t="s">
        <v>535</v>
      </c>
      <c r="E47" s="152" t="s">
        <v>46</v>
      </c>
      <c r="F47" s="153">
        <v>8.5</v>
      </c>
      <c r="G47" s="154"/>
      <c r="H47" s="155">
        <f t="shared" si="0"/>
        <v>2.6</v>
      </c>
      <c r="I47" s="156" t="str">
        <f t="shared" si="1"/>
        <v>F</v>
      </c>
      <c r="J47" s="157"/>
    </row>
    <row r="48" spans="2:10" ht="16.5" x14ac:dyDescent="0.25">
      <c r="B48" s="149">
        <v>35</v>
      </c>
      <c r="C48" s="150">
        <v>650040262</v>
      </c>
      <c r="D48" s="151" t="s">
        <v>536</v>
      </c>
      <c r="E48" s="152" t="s">
        <v>537</v>
      </c>
      <c r="F48" s="153">
        <v>8.8000000000000007</v>
      </c>
      <c r="G48" s="154"/>
      <c r="H48" s="155">
        <f t="shared" si="0"/>
        <v>2.6</v>
      </c>
      <c r="I48" s="156" t="str">
        <f t="shared" si="1"/>
        <v>F</v>
      </c>
      <c r="J48" s="157"/>
    </row>
    <row r="49" spans="2:10" ht="16.5" x14ac:dyDescent="0.25">
      <c r="B49" s="149"/>
      <c r="C49" s="150"/>
      <c r="D49" s="151"/>
      <c r="E49" s="152"/>
      <c r="F49" s="153"/>
      <c r="G49" s="154"/>
      <c r="H49" s="155"/>
      <c r="I49" s="156"/>
      <c r="J49" s="157"/>
    </row>
    <row r="50" spans="2:10" ht="16.5" x14ac:dyDescent="0.25">
      <c r="B50" s="158"/>
      <c r="C50" s="159"/>
      <c r="D50" s="160"/>
      <c r="E50" s="161"/>
      <c r="F50" s="162"/>
      <c r="G50" s="163"/>
      <c r="H50" s="164"/>
      <c r="I50" s="165"/>
      <c r="J50" s="166"/>
    </row>
    <row r="51" spans="2:10" ht="16.5" x14ac:dyDescent="0.25">
      <c r="B51" s="167"/>
      <c r="C51" s="168"/>
      <c r="D51" s="169"/>
      <c r="E51" s="170"/>
      <c r="F51" s="171"/>
      <c r="G51" s="115"/>
      <c r="H51" s="115"/>
      <c r="I51" s="115"/>
      <c r="J51" s="113"/>
    </row>
    <row r="52" spans="2:10" ht="16.5" x14ac:dyDescent="0.25">
      <c r="B52" s="172" t="str">
        <f>"Cộng danh sách gồm "</f>
        <v xml:space="preserve">Cộng danh sách gồm </v>
      </c>
      <c r="C52" s="173"/>
      <c r="D52" s="174"/>
      <c r="E52" s="175">
        <f>COUNTA(B14:B49)</f>
        <v>35</v>
      </c>
      <c r="F52" s="176" t="s">
        <v>538</v>
      </c>
      <c r="G52" s="177"/>
      <c r="H52" s="115"/>
      <c r="I52" s="115"/>
      <c r="J52" s="113"/>
    </row>
    <row r="53" spans="2:10" ht="16.5" x14ac:dyDescent="0.25">
      <c r="B53" s="178" t="s">
        <v>19</v>
      </c>
      <c r="C53" s="179"/>
      <c r="D53" s="180"/>
      <c r="E53" s="181">
        <v>35</v>
      </c>
      <c r="F53" s="182" t="e">
        <f>(E53*100)/$D$52</f>
        <v>#DIV/0!</v>
      </c>
      <c r="G53" s="183"/>
      <c r="H53" s="115"/>
      <c r="I53" s="115"/>
      <c r="J53" s="113"/>
    </row>
    <row r="54" spans="2:10" ht="16.5" x14ac:dyDescent="0.25">
      <c r="B54" s="178" t="s">
        <v>20</v>
      </c>
      <c r="C54" s="179"/>
      <c r="D54" s="180"/>
      <c r="E54" s="181">
        <f>E52-E53</f>
        <v>0</v>
      </c>
      <c r="F54" s="182" t="e">
        <f>(E54*100)/$D$52</f>
        <v>#DIV/0!</v>
      </c>
      <c r="G54" s="183"/>
      <c r="H54" s="115"/>
      <c r="I54" s="115"/>
      <c r="J54" s="113"/>
    </row>
    <row r="55" spans="2:10" ht="16.5" x14ac:dyDescent="0.25">
      <c r="B55" s="167"/>
      <c r="C55" s="168"/>
      <c r="D55" s="169"/>
      <c r="E55" s="170"/>
      <c r="F55" s="171"/>
      <c r="G55" s="115"/>
      <c r="H55" s="115"/>
      <c r="I55" s="115"/>
      <c r="J55" s="113"/>
    </row>
    <row r="56" spans="2:10" ht="16.5" x14ac:dyDescent="0.25">
      <c r="B56" s="113"/>
      <c r="C56" s="114"/>
      <c r="D56" s="115"/>
      <c r="E56" s="184" t="s">
        <v>539</v>
      </c>
      <c r="F56" s="184"/>
      <c r="G56" s="184"/>
      <c r="H56" s="184"/>
      <c r="I56" s="184"/>
      <c r="J56" s="184"/>
    </row>
    <row r="57" spans="2:10" ht="16.5" x14ac:dyDescent="0.25">
      <c r="B57" s="185" t="s">
        <v>540</v>
      </c>
      <c r="C57" s="185"/>
      <c r="D57" s="185"/>
      <c r="E57" s="185" t="s">
        <v>21</v>
      </c>
      <c r="F57" s="185"/>
      <c r="G57" s="185"/>
      <c r="H57" s="185"/>
      <c r="I57" s="185"/>
      <c r="J57" s="185"/>
    </row>
    <row r="58" spans="2:10" ht="16.5" x14ac:dyDescent="0.25">
      <c r="B58" s="113"/>
      <c r="C58" s="114"/>
      <c r="D58" s="115"/>
      <c r="E58" s="115"/>
      <c r="F58" s="115"/>
      <c r="G58" s="115"/>
      <c r="H58" s="115"/>
      <c r="I58" s="115"/>
      <c r="J58" s="113"/>
    </row>
    <row r="59" spans="2:10" ht="16.5" x14ac:dyDescent="0.25">
      <c r="B59" s="110"/>
      <c r="C59" s="114"/>
      <c r="D59" s="115"/>
      <c r="E59" s="115"/>
      <c r="F59" s="115"/>
      <c r="G59" s="115"/>
      <c r="H59" s="115"/>
      <c r="I59" s="115"/>
      <c r="J59" s="113"/>
    </row>
    <row r="60" spans="2:10" ht="16.5" x14ac:dyDescent="0.25">
      <c r="B60" s="113"/>
      <c r="C60" s="114"/>
      <c r="D60" s="115"/>
      <c r="E60" s="115"/>
      <c r="F60" s="115"/>
      <c r="G60" s="115"/>
      <c r="H60" s="115"/>
      <c r="I60" s="115"/>
      <c r="J60" s="113"/>
    </row>
    <row r="61" spans="2:10" ht="16.5" x14ac:dyDescent="0.25">
      <c r="B61" s="185"/>
      <c r="C61" s="185"/>
      <c r="D61" s="185"/>
      <c r="E61" s="185" t="s">
        <v>185</v>
      </c>
      <c r="F61" s="185"/>
      <c r="G61" s="185"/>
      <c r="H61" s="185"/>
      <c r="I61" s="185"/>
      <c r="J61" s="185"/>
    </row>
  </sheetData>
  <mergeCells count="29">
    <mergeCell ref="B57:D57"/>
    <mergeCell ref="E57:J57"/>
    <mergeCell ref="B61:D61"/>
    <mergeCell ref="E61:J61"/>
    <mergeCell ref="H11:I12"/>
    <mergeCell ref="J11:J13"/>
    <mergeCell ref="B52:D52"/>
    <mergeCell ref="B53:D53"/>
    <mergeCell ref="B54:D54"/>
    <mergeCell ref="E56:J56"/>
    <mergeCell ref="B11:B13"/>
    <mergeCell ref="C11:C13"/>
    <mergeCell ref="D11:D13"/>
    <mergeCell ref="E11:E13"/>
    <mergeCell ref="F11:F12"/>
    <mergeCell ref="G11:G12"/>
    <mergeCell ref="B5:J5"/>
    <mergeCell ref="B7:E7"/>
    <mergeCell ref="F7:J7"/>
    <mergeCell ref="B8:E8"/>
    <mergeCell ref="F8:J8"/>
    <mergeCell ref="B9:E9"/>
    <mergeCell ref="F9:J9"/>
    <mergeCell ref="B1:E1"/>
    <mergeCell ref="F1:J1"/>
    <mergeCell ref="B2:E2"/>
    <mergeCell ref="F2:J2"/>
    <mergeCell ref="B3:E3"/>
    <mergeCell ref="B4:E4"/>
  </mergeCells>
  <conditionalFormatting sqref="I14:I50">
    <cfRule type="cellIs" dxfId="7" priority="1" stopIfTrue="1" operator="equal">
      <formula>"F"</formula>
    </cfRule>
  </conditionalFormatting>
  <conditionalFormatting sqref="H14:H50">
    <cfRule type="cellIs" dxfId="5" priority="2" stopIfTrue="1" operator="lessThan">
      <formula>4.95</formula>
    </cfRule>
    <cfRule type="cellIs" dxfId="4" priority="3" stopIfTrue="1" operator="lessThan">
      <formula>4.95</formula>
    </cfRule>
    <cfRule type="cellIs" dxfId="3" priority="4" stopIfTrue="1" operator="less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06ĐH_QLTN5</vt:lpstr>
      <vt:lpstr>06ĐH_CTN</vt:lpstr>
      <vt:lpstr>06ĐH_QTKD1</vt:lpstr>
      <vt:lpstr>06ĐH_QTKD2</vt:lpstr>
      <vt:lpstr>06ĐH_QLDD5_CS2</vt:lpstr>
      <vt:lpstr>'06ĐH_QLTN5'!Print_Titles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2017-12-08T03:14:20Z</dcterms:modified>
</cp:coreProperties>
</file>